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3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MRALIM64\Users\Vusal.qaybaliyev\Desktop\Şəbəkə\Analitk-Məsləhətçilər\"/>
    </mc:Choice>
  </mc:AlternateContent>
  <bookViews>
    <workbookView xWindow="-120" yWindow="-120" windowWidth="29040" windowHeight="15840" tabRatio="924" activeTab="3"/>
  </bookViews>
  <sheets>
    <sheet name="Cədvəl 1 Ümumi məlumat " sheetId="13" r:id="rId1"/>
    <sheet name="Cədvəl 2 İş prosesi" sheetId="1" r:id="rId2"/>
    <sheet name="Cədvəl 3 İş yükünün struktu (2)" sheetId="19" r:id="rId3"/>
    <sheet name="Cədvəl 4 G01 - NSP-DT-CR" sheetId="2" r:id="rId4"/>
    <sheet name="Cədvəl 5 İşlər-Hakimlər-Xərclər" sheetId="3" r:id="rId5"/>
  </sheets>
  <externalReferences>
    <externalReference r:id="rId6"/>
  </externalReferences>
  <definedNames>
    <definedName name="_xlnm._FilterDatabase" localSheetId="1" hidden="1">'Cədvəl 2 İş prosesi'!#REF!</definedName>
    <definedName name="_xlnm.Print_Area" localSheetId="3">'Cədvəl 4 G01 - NSP-DT-CR'!$F:$Y</definedName>
    <definedName name="_xlnm.Print_Area" localSheetId="4">'Cədvəl 5 İşlər-Hakimlər-Xərclər'!$G:$AD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3" l="1"/>
  <c r="C14" i="3"/>
  <c r="C229" i="2"/>
  <c r="H37" i="1" l="1"/>
  <c r="G34" i="1"/>
  <c r="G39" i="1"/>
  <c r="G14" i="1" l="1"/>
  <c r="H40" i="1"/>
  <c r="H39" i="1"/>
  <c r="H28" i="1"/>
  <c r="H29" i="1"/>
  <c r="H30" i="1"/>
  <c r="H31" i="1"/>
  <c r="H27" i="1"/>
  <c r="H19" i="1"/>
  <c r="H9" i="1"/>
  <c r="H10" i="1"/>
  <c r="H11" i="1"/>
  <c r="H12" i="1"/>
  <c r="H7" i="1"/>
  <c r="D18" i="1" l="1"/>
  <c r="D15" i="1"/>
  <c r="C363" i="2" l="1"/>
  <c r="C365" i="2" s="1"/>
  <c r="C362" i="2"/>
  <c r="D17" i="3" l="1"/>
  <c r="C17" i="3"/>
  <c r="D16" i="3"/>
  <c r="C16" i="3"/>
  <c r="D15" i="3"/>
  <c r="C15" i="3"/>
  <c r="C9" i="3"/>
  <c r="D390" i="2"/>
  <c r="D389" i="2"/>
  <c r="C390" i="2"/>
  <c r="C389" i="2"/>
  <c r="C388" i="2"/>
  <c r="D363" i="2"/>
  <c r="D365" i="2" s="1"/>
  <c r="D362" i="2"/>
  <c r="C361" i="2"/>
  <c r="C364" i="2" s="1"/>
  <c r="D336" i="2"/>
  <c r="D338" i="2" s="1"/>
  <c r="D335" i="2"/>
  <c r="C336" i="2"/>
  <c r="C338" i="2" s="1"/>
  <c r="C335" i="2"/>
  <c r="C334" i="2"/>
  <c r="D309" i="2"/>
  <c r="D311" i="2" s="1"/>
  <c r="D308" i="2"/>
  <c r="C308" i="2"/>
  <c r="C309" i="2"/>
  <c r="C311" i="2" s="1"/>
  <c r="C307" i="2"/>
  <c r="D282" i="2"/>
  <c r="D281" i="2"/>
  <c r="C282" i="2"/>
  <c r="C284" i="2" s="1"/>
  <c r="C281" i="2"/>
  <c r="C280" i="2"/>
  <c r="D255" i="2"/>
  <c r="D257" i="2" s="1"/>
  <c r="D254" i="2"/>
  <c r="C255" i="2"/>
  <c r="C257" i="2" s="1"/>
  <c r="C254" i="2"/>
  <c r="C253" i="2"/>
  <c r="D228" i="2"/>
  <c r="D230" i="2" s="1"/>
  <c r="D227" i="2"/>
  <c r="C228" i="2"/>
  <c r="C230" i="2" s="1"/>
  <c r="C227" i="2"/>
  <c r="C226" i="2"/>
  <c r="D201" i="2"/>
  <c r="D200" i="2"/>
  <c r="C201" i="2"/>
  <c r="C203" i="2" s="1"/>
  <c r="C200" i="2"/>
  <c r="C199" i="2"/>
  <c r="D174" i="2"/>
  <c r="D176" i="2" s="1"/>
  <c r="D173" i="2"/>
  <c r="C174" i="2"/>
  <c r="C176" i="2" s="1"/>
  <c r="C173" i="2"/>
  <c r="C172" i="2"/>
  <c r="D147" i="2"/>
  <c r="D146" i="2"/>
  <c r="C147" i="2"/>
  <c r="C146" i="2"/>
  <c r="C145" i="2"/>
  <c r="D120" i="2"/>
  <c r="D119" i="2"/>
  <c r="C120" i="2"/>
  <c r="C122" i="2" s="1"/>
  <c r="C119" i="2"/>
  <c r="C118" i="2"/>
  <c r="D93" i="2"/>
  <c r="D95" i="2" s="1"/>
  <c r="D92" i="2"/>
  <c r="C93" i="2"/>
  <c r="C92" i="2"/>
  <c r="C91" i="2"/>
  <c r="D66" i="2"/>
  <c r="D68" i="2" s="1"/>
  <c r="D65" i="2"/>
  <c r="C66" i="2"/>
  <c r="C65" i="2"/>
  <c r="C64" i="2"/>
  <c r="D39" i="2"/>
  <c r="D38" i="2"/>
  <c r="C39" i="2"/>
  <c r="C41" i="2" s="1"/>
  <c r="C38" i="2"/>
  <c r="C37" i="2"/>
  <c r="G42" i="19"/>
  <c r="I42" i="19"/>
  <c r="C22" i="19"/>
  <c r="E22" i="19"/>
  <c r="G22" i="19"/>
  <c r="I22" i="19"/>
  <c r="C42" i="19"/>
  <c r="E42" i="19"/>
  <c r="E41" i="1"/>
  <c r="F41" i="1"/>
  <c r="D118" i="2"/>
  <c r="G35" i="1"/>
  <c r="D38" i="1"/>
  <c r="D334" i="2" s="1"/>
  <c r="D361" i="2"/>
  <c r="C41" i="1"/>
  <c r="J16" i="13"/>
  <c r="F21" i="1"/>
  <c r="C12" i="3" s="1"/>
  <c r="E21" i="1"/>
  <c r="D9" i="3"/>
  <c r="J12" i="13"/>
  <c r="G8" i="1"/>
  <c r="B385" i="2"/>
  <c r="B358" i="2"/>
  <c r="B331" i="2"/>
  <c r="B304" i="2"/>
  <c r="B277" i="2"/>
  <c r="B250" i="2"/>
  <c r="B223" i="2"/>
  <c r="B196" i="2"/>
  <c r="B169" i="2"/>
  <c r="B142" i="2"/>
  <c r="B115" i="2"/>
  <c r="B88" i="2"/>
  <c r="B61" i="2"/>
  <c r="B34" i="2"/>
  <c r="C21" i="1"/>
  <c r="G15" i="1"/>
  <c r="G20" i="1"/>
  <c r="G19" i="1"/>
  <c r="G10" i="1"/>
  <c r="G9" i="1"/>
  <c r="G17" i="1"/>
  <c r="G13" i="1"/>
  <c r="G16" i="1"/>
  <c r="G12" i="1"/>
  <c r="G11" i="1"/>
  <c r="G7" i="1"/>
  <c r="D21" i="1"/>
  <c r="D41" i="2" l="1"/>
  <c r="C392" i="2"/>
  <c r="C68" i="2"/>
  <c r="D122" i="2"/>
  <c r="D392" i="2"/>
  <c r="C149" i="2"/>
  <c r="D203" i="2"/>
  <c r="C95" i="2"/>
  <c r="D149" i="2"/>
  <c r="D284" i="2"/>
  <c r="H21" i="1"/>
  <c r="C283" i="2"/>
  <c r="H41" i="1"/>
  <c r="C67" i="2"/>
  <c r="C40" i="2"/>
  <c r="C256" i="2"/>
  <c r="C337" i="2"/>
  <c r="D364" i="2"/>
  <c r="D253" i="2"/>
  <c r="D256" i="2" s="1"/>
  <c r="C391" i="2"/>
  <c r="C175" i="2"/>
  <c r="C121" i="2"/>
  <c r="C202" i="2"/>
  <c r="C94" i="2"/>
  <c r="C148" i="2"/>
  <c r="C20" i="3"/>
  <c r="C310" i="2"/>
  <c r="D12" i="3"/>
  <c r="G21" i="1"/>
  <c r="C11" i="3"/>
  <c r="C19" i="3"/>
  <c r="G37" i="1"/>
  <c r="G33" i="1"/>
  <c r="D121" i="2"/>
  <c r="G29" i="1"/>
  <c r="D11" i="2"/>
  <c r="C10" i="3"/>
  <c r="C10" i="2"/>
  <c r="C11" i="2"/>
  <c r="C12" i="2"/>
  <c r="C14" i="2" s="1"/>
  <c r="D18" i="3"/>
  <c r="D21" i="3" s="1"/>
  <c r="D20" i="3"/>
  <c r="C18" i="3"/>
  <c r="K22" i="19"/>
  <c r="J22" i="19" s="1"/>
  <c r="K42" i="19"/>
  <c r="D388" i="2"/>
  <c r="D391" i="2" s="1"/>
  <c r="G40" i="1"/>
  <c r="D337" i="2"/>
  <c r="D307" i="2"/>
  <c r="D310" i="2" s="1"/>
  <c r="G36" i="1"/>
  <c r="D280" i="2"/>
  <c r="D283" i="2" s="1"/>
  <c r="D226" i="2"/>
  <c r="D229" i="2" s="1"/>
  <c r="D199" i="2"/>
  <c r="D202" i="2" s="1"/>
  <c r="D172" i="2"/>
  <c r="D175" i="2" s="1"/>
  <c r="G32" i="1"/>
  <c r="G31" i="1"/>
  <c r="D145" i="2"/>
  <c r="D148" i="2" s="1"/>
  <c r="G30" i="1"/>
  <c r="D91" i="2"/>
  <c r="D94" i="2" s="1"/>
  <c r="G28" i="1"/>
  <c r="D64" i="2"/>
  <c r="D67" i="2" s="1"/>
  <c r="D12" i="2"/>
  <c r="D14" i="2" s="1"/>
  <c r="G27" i="1"/>
  <c r="D37" i="2"/>
  <c r="D40" i="2" s="1"/>
  <c r="D41" i="1"/>
  <c r="D11" i="3"/>
  <c r="D23" i="3" s="1"/>
  <c r="D19" i="3"/>
  <c r="H29" i="19" l="1"/>
  <c r="D32" i="19"/>
  <c r="D34" i="19"/>
  <c r="D36" i="19"/>
  <c r="D38" i="19"/>
  <c r="F32" i="19"/>
  <c r="F34" i="19"/>
  <c r="F36" i="19"/>
  <c r="F38" i="19"/>
  <c r="D31" i="19"/>
  <c r="D33" i="19"/>
  <c r="D35" i="19"/>
  <c r="D37" i="19"/>
  <c r="F31" i="19"/>
  <c r="F33" i="19"/>
  <c r="F35" i="19"/>
  <c r="F37" i="19"/>
  <c r="D11" i="19"/>
  <c r="J10" i="19"/>
  <c r="H9" i="19"/>
  <c r="J9" i="19"/>
  <c r="H22" i="19"/>
  <c r="H8" i="19"/>
  <c r="J13" i="19"/>
  <c r="H14" i="19"/>
  <c r="D13" i="19"/>
  <c r="J20" i="19"/>
  <c r="D10" i="19"/>
  <c r="J14" i="19"/>
  <c r="D14" i="19"/>
  <c r="H15" i="19"/>
  <c r="J16" i="19"/>
  <c r="J12" i="19"/>
  <c r="J8" i="19"/>
  <c r="D8" i="19"/>
  <c r="H21" i="19"/>
  <c r="H11" i="19"/>
  <c r="F20" i="19"/>
  <c r="D16" i="19"/>
  <c r="J15" i="19"/>
  <c r="J11" i="19"/>
  <c r="H20" i="19"/>
  <c r="F17" i="19"/>
  <c r="H16" i="19"/>
  <c r="H10" i="19"/>
  <c r="J17" i="19"/>
  <c r="C13" i="2"/>
  <c r="D17" i="19"/>
  <c r="J18" i="19"/>
  <c r="H13" i="19"/>
  <c r="J21" i="19"/>
  <c r="D21" i="19"/>
  <c r="H12" i="19"/>
  <c r="C13" i="3"/>
  <c r="F9" i="19"/>
  <c r="H18" i="19"/>
  <c r="D20" i="19"/>
  <c r="D22" i="19"/>
  <c r="D15" i="19"/>
  <c r="D9" i="19"/>
  <c r="F22" i="19"/>
  <c r="F21" i="19"/>
  <c r="J36" i="19"/>
  <c r="H36" i="19"/>
  <c r="D12" i="19"/>
  <c r="F15" i="19"/>
  <c r="C22" i="3"/>
  <c r="C23" i="3"/>
  <c r="F13" i="19"/>
  <c r="D18" i="19"/>
  <c r="F11" i="19"/>
  <c r="F18" i="19"/>
  <c r="F16" i="19"/>
  <c r="F12" i="19"/>
  <c r="F8" i="19"/>
  <c r="F14" i="19"/>
  <c r="F10" i="19"/>
  <c r="H17" i="19"/>
  <c r="C24" i="3"/>
  <c r="C21" i="3"/>
  <c r="J40" i="19"/>
  <c r="H40" i="19"/>
  <c r="D30" i="19"/>
  <c r="J41" i="19"/>
  <c r="J29" i="19"/>
  <c r="H37" i="19"/>
  <c r="F30" i="19"/>
  <c r="H39" i="19"/>
  <c r="F40" i="19"/>
  <c r="J42" i="19"/>
  <c r="J30" i="19"/>
  <c r="D40" i="19"/>
  <c r="H33" i="19"/>
  <c r="J31" i="19"/>
  <c r="D39" i="19"/>
  <c r="D29" i="19"/>
  <c r="F39" i="19"/>
  <c r="J37" i="19"/>
  <c r="F29" i="19"/>
  <c r="D41" i="19"/>
  <c r="H35" i="19"/>
  <c r="J38" i="19"/>
  <c r="F41" i="19"/>
  <c r="J32" i="19"/>
  <c r="H42" i="19"/>
  <c r="H38" i="19"/>
  <c r="H31" i="19"/>
  <c r="F42" i="19"/>
  <c r="J35" i="19"/>
  <c r="H32" i="19"/>
  <c r="H34" i="19"/>
  <c r="D42" i="19"/>
  <c r="J34" i="19"/>
  <c r="H41" i="19"/>
  <c r="J33" i="19"/>
  <c r="H30" i="19"/>
  <c r="J39" i="19"/>
  <c r="D24" i="3"/>
  <c r="D10" i="3"/>
  <c r="D13" i="3" s="1"/>
  <c r="D10" i="2"/>
  <c r="D13" i="2" s="1"/>
  <c r="G41" i="1"/>
  <c r="D22" i="3" l="1"/>
</calcChain>
</file>

<file path=xl/comments1.xml><?xml version="1.0" encoding="utf-8"?>
<comments xmlns="http://schemas.openxmlformats.org/spreadsheetml/2006/main">
  <authors>
    <author>ANTOHI Leonid</author>
  </authors>
  <commentList>
    <comment ref="C7" authorId="0" shapeId="0">
      <text>
        <r>
          <rPr>
            <b/>
            <sz val="9"/>
            <color indexed="81"/>
            <rFont val="Tahoma"/>
          </rPr>
          <t>ANTOHI Leonid:</t>
        </r>
        <r>
          <rPr>
            <sz val="9"/>
            <color indexed="81"/>
            <rFont val="Tahoma"/>
          </rPr>
          <t xml:space="preserve">
Registered since 1 January 2014</t>
        </r>
      </text>
    </comment>
    <comment ref="E7" authorId="0" shapeId="0">
      <text>
        <r>
          <rPr>
            <b/>
            <sz val="9"/>
            <color indexed="81"/>
            <rFont val="Tahoma"/>
          </rPr>
          <t>ANTOHI Leonid:</t>
        </r>
        <r>
          <rPr>
            <sz val="9"/>
            <color indexed="81"/>
            <rFont val="Tahoma"/>
          </rPr>
          <t xml:space="preserve">
Registered between 1 January 2013 and 31 December 2013</t>
        </r>
      </text>
    </comment>
    <comment ref="G7" authorId="0" shapeId="0">
      <text>
        <r>
          <rPr>
            <b/>
            <sz val="9"/>
            <color indexed="81"/>
            <rFont val="Tahoma"/>
          </rPr>
          <t>ANTOHI Leonid:</t>
        </r>
        <r>
          <rPr>
            <sz val="9"/>
            <color indexed="81"/>
            <rFont val="Tahoma"/>
          </rPr>
          <t xml:space="preserve">
Registered between 1 January 2010 and 31 December 2012</t>
        </r>
      </text>
    </comment>
    <comment ref="I7" authorId="0" shapeId="0">
      <text>
        <r>
          <rPr>
            <b/>
            <sz val="9"/>
            <color indexed="81"/>
            <rFont val="Tahoma"/>
          </rPr>
          <t>ANTOHI Leonid:</t>
        </r>
        <r>
          <rPr>
            <sz val="9"/>
            <color indexed="81"/>
            <rFont val="Tahoma"/>
          </rPr>
          <t xml:space="preserve">
Registered before 1 January 2010.</t>
        </r>
      </text>
    </comment>
    <comment ref="K22" authorId="0" shapeId="0">
      <text>
        <r>
          <rPr>
            <b/>
            <sz val="9"/>
            <color indexed="81"/>
            <rFont val="Tahoma"/>
          </rPr>
          <t>ANTOHI Leonid:</t>
        </r>
        <r>
          <rPr>
            <sz val="9"/>
            <color indexed="81"/>
            <rFont val="Tahoma"/>
          </rPr>
          <t xml:space="preserve">
This sum should be equal to the total number of cases on the roll of the court on 31 December 2014</t>
        </r>
      </text>
    </comment>
    <comment ref="C28" authorId="0" shapeId="0">
      <text>
        <r>
          <rPr>
            <b/>
            <sz val="9"/>
            <color indexed="81"/>
            <rFont val="Tahoma"/>
          </rPr>
          <t>ANTOHI Leonid:</t>
        </r>
        <r>
          <rPr>
            <sz val="9"/>
            <color indexed="81"/>
            <rFont val="Tahoma"/>
          </rPr>
          <t xml:space="preserve">
Registered since 1 January 2014</t>
        </r>
      </text>
    </comment>
    <comment ref="E28" authorId="0" shapeId="0">
      <text>
        <r>
          <rPr>
            <b/>
            <sz val="9"/>
            <color indexed="81"/>
            <rFont val="Tahoma"/>
          </rPr>
          <t>ANTOHI Leonid:</t>
        </r>
        <r>
          <rPr>
            <sz val="9"/>
            <color indexed="81"/>
            <rFont val="Tahoma"/>
          </rPr>
          <t xml:space="preserve">
Registered between 1 January 2013 and 31 December 2013</t>
        </r>
      </text>
    </comment>
    <comment ref="G28" authorId="0" shapeId="0">
      <text>
        <r>
          <rPr>
            <b/>
            <sz val="9"/>
            <color indexed="81"/>
            <rFont val="Tahoma"/>
          </rPr>
          <t>ANTOHI Leonid:</t>
        </r>
        <r>
          <rPr>
            <sz val="9"/>
            <color indexed="81"/>
            <rFont val="Tahoma"/>
          </rPr>
          <t xml:space="preserve">
Registered between 1 January 2010 and 31 December 2012</t>
        </r>
      </text>
    </comment>
    <comment ref="I28" authorId="0" shapeId="0">
      <text>
        <r>
          <rPr>
            <b/>
            <sz val="9"/>
            <color indexed="81"/>
            <rFont val="Tahoma"/>
          </rPr>
          <t>ANTOHI Leonid:</t>
        </r>
        <r>
          <rPr>
            <sz val="9"/>
            <color indexed="81"/>
            <rFont val="Tahoma"/>
          </rPr>
          <t xml:space="preserve">
Registered before 1 January 2010.</t>
        </r>
      </text>
    </comment>
    <comment ref="K42" authorId="0" shapeId="0">
      <text>
        <r>
          <rPr>
            <b/>
            <sz val="9"/>
            <color indexed="81"/>
            <rFont val="Tahoma"/>
          </rPr>
          <t>ANTOHI Leonid:</t>
        </r>
        <r>
          <rPr>
            <sz val="9"/>
            <color indexed="81"/>
            <rFont val="Tahoma"/>
          </rPr>
          <t xml:space="preserve">
This sum should be equal to the total number of cases on the roll of the court on 31 December 2014</t>
        </r>
      </text>
    </comment>
  </commentList>
</comments>
</file>

<file path=xl/sharedStrings.xml><?xml version="1.0" encoding="utf-8"?>
<sst xmlns="http://schemas.openxmlformats.org/spreadsheetml/2006/main" count="252" uniqueCount="94">
  <si>
    <r>
      <rPr>
        <sz val="10"/>
        <color theme="1"/>
        <rFont val="Arial"/>
        <family val="2"/>
      </rPr>
      <t xml:space="preserve">Dövr ərzində həll olunmuş işlər </t>
    </r>
  </si>
  <si>
    <r>
      <rPr>
        <sz val="10"/>
        <color theme="1"/>
        <rFont val="Arial"/>
        <family val="2"/>
      </rPr>
      <t>X 100%</t>
    </r>
  </si>
  <si>
    <r>
      <rPr>
        <sz val="10"/>
        <color theme="1"/>
        <rFont val="Arial"/>
        <family val="2"/>
      </rPr>
      <t>Dövr ərzində daxil olan işlər</t>
    </r>
  </si>
  <si>
    <r>
      <rPr>
        <sz val="10"/>
        <color theme="1"/>
        <rFont val="Arial"/>
        <family val="2"/>
      </rPr>
      <t xml:space="preserve">Dövrün sonunda həll olunmamış məhkəmə işlərinin sayı </t>
    </r>
  </si>
  <si>
    <r>
      <rPr>
        <sz val="10"/>
        <color theme="1"/>
        <rFont val="Arial"/>
        <family val="2"/>
      </rPr>
      <t>Dövr ərzində həll olunmuş məhkəmə işlərinin sayı</t>
    </r>
  </si>
  <si>
    <t xml:space="preserve">Cədvəl 1. Məhkəməyə dair ümumi məlumat </t>
  </si>
  <si>
    <t>1. Cinayət işləri</t>
  </si>
  <si>
    <t>2. Hərbi işlər</t>
  </si>
  <si>
    <t>3. Mülki işlər</t>
  </si>
  <si>
    <t xml:space="preserve">4. İnzibati mübahisələrə dair işlər </t>
  </si>
  <si>
    <t>10. Hökm və ya məhkəmənin digər yekun qərarlarının icrası qaydasında icraat üzrə işlər</t>
  </si>
  <si>
    <t>1.  Cinayət işləri</t>
  </si>
  <si>
    <t>2.  Hərbi işlər</t>
  </si>
  <si>
    <t>4. İnzibati mübahisələrə dair işlər</t>
  </si>
  <si>
    <t>YENİ</t>
  </si>
  <si>
    <t>HƏLL OLUNMUŞ</t>
  </si>
  <si>
    <t>HƏLLİNİ GÖZLƏYƏN</t>
  </si>
  <si>
    <t>İşə baxılma müddəti (DT)</t>
  </si>
  <si>
    <t>CR</t>
  </si>
  <si>
    <t>DT (günlərlə)</t>
  </si>
  <si>
    <t>Hakimlər</t>
  </si>
  <si>
    <t>Məhkəmədən kənar işçilər</t>
  </si>
  <si>
    <t>Heyətin ümumi sayı</t>
  </si>
  <si>
    <t>Məhkəmədən kənar işçilər / Hakim nisbəti</t>
  </si>
  <si>
    <t>Heyətin ümumi sayı / Hakim nisbəti</t>
  </si>
  <si>
    <t>Yeni / Hakim</t>
  </si>
  <si>
    <t xml:space="preserve">Həll olunmuş / Hakim </t>
  </si>
  <si>
    <t xml:space="preserve">Həll olunmuş / Heyət nisbəti </t>
  </si>
  <si>
    <t>Məhkəmə işlərinin ümumi sayı</t>
  </si>
  <si>
    <t>(CR)-Həll olunma faizi (%) =</t>
  </si>
  <si>
    <t>(DT)-Hesablanmış məhkəmə işinə baxılma müddəti =</t>
  </si>
  <si>
    <r>
      <rPr>
        <b/>
        <sz val="12"/>
        <color rgb="FF0000FF"/>
        <rFont val="Arial"/>
        <family val="2"/>
        <charset val="204"/>
      </rPr>
      <t>Məhkəmə işlərinin ümumi sayı</t>
    </r>
  </si>
  <si>
    <t>Hakim köməkçiləri və məhkəmə iclasının katibləri / Hakim nisbəti</t>
  </si>
  <si>
    <t>Məhkəmə işlərinin 
 həll olunma faizi (CR)</t>
  </si>
  <si>
    <t>Məhkəmə işlərinin 
həll olunma faizi (CR)</t>
  </si>
  <si>
    <t>Məhkəmə işlərinin
həll olunma faizi (CR)</t>
  </si>
  <si>
    <t>Məhkəmə işlərinin  
 həll olunma faizi (CR)</t>
  </si>
  <si>
    <t>CR &lt; 100%</t>
  </si>
  <si>
    <t>CR &gt; 100%</t>
  </si>
  <si>
    <t>CR=100%</t>
  </si>
  <si>
    <t>Hakim köməkçiləri və məhkəmə iclasının katibləri</t>
  </si>
  <si>
    <t xml:space="preserve">Hakimlərin sayı 
</t>
  </si>
  <si>
    <t>Heyətin ümumi sayı                                                                                                                                                                                                                                                                                                                                                                                                                                                                                             (hakimlər istisna olmaqla)</t>
  </si>
  <si>
    <t xml:space="preserve">Məhkəmə aparatında yardımçı vəzifə tutan               işçilərin sayı </t>
  </si>
  <si>
    <t>İllər</t>
  </si>
  <si>
    <t>X 90</t>
  </si>
  <si>
    <t>5. Kommersiya mübahisələrinə dair işlər</t>
  </si>
  <si>
    <t>Aşağıda verilən müddətdən əvvəl qeydiyyatdan keçmiş işlərin sayı:</t>
  </si>
  <si>
    <t>Yekun cəm</t>
  </si>
  <si>
    <t>İşlərin növü</t>
  </si>
  <si>
    <t>1 ildən az</t>
  </si>
  <si>
    <t>Ümumi işlərin %-i</t>
  </si>
  <si>
    <t>1-2 il ərzində</t>
  </si>
  <si>
    <t>2-5 il ərzində</t>
  </si>
  <si>
    <t>5 ildən artıq</t>
  </si>
  <si>
    <t>Hər dövr üzrə cəmi</t>
  </si>
  <si>
    <t>İnzibati vəzifə tutan işçilər onlardan:</t>
  </si>
  <si>
    <t>Hakim köməkçilərin sayı</t>
  </si>
  <si>
    <t>Məhkəmə iclasının katiblərin sayı</t>
  </si>
  <si>
    <r>
      <t>Məhkəmə aparatında inzibati vəzifə tutan işçilərin sayı                                  (</t>
    </r>
    <r>
      <rPr>
        <b/>
        <i/>
        <sz val="14"/>
        <rFont val="Arial"/>
        <family val="2"/>
        <charset val="204"/>
      </rPr>
      <t>aparatın rəhbəri, aparat rəhbərinin müavini, şöbə müdiri, baş məsləhətçi, böyük məsləhətçi və sair</t>
    </r>
    <r>
      <rPr>
        <b/>
        <sz val="14"/>
        <rFont val="Arial"/>
        <family val="2"/>
        <charset val="204"/>
      </rPr>
      <t xml:space="preserve">)         </t>
    </r>
  </si>
  <si>
    <r>
      <t>Məhkəmə aparatında inzibati və yardımçı vəzifə tutmayan (</t>
    </r>
    <r>
      <rPr>
        <b/>
        <i/>
        <sz val="14"/>
        <rFont val="Arial"/>
        <family val="2"/>
        <charset val="204"/>
      </rPr>
      <t>mütəxəssis-inspektor, xadimə, vəfəhlə və sair</t>
    </r>
    <r>
      <rPr>
        <b/>
        <sz val="14"/>
        <rFont val="Arial"/>
        <family val="2"/>
        <charset val="204"/>
      </rPr>
      <t>) işçilərin sayı</t>
    </r>
  </si>
  <si>
    <t>6. İnzibati xətalar haqqında işlər</t>
  </si>
  <si>
    <t>7. Prosessual məcburiyyət tədbirlərinin tətbiq edilməsi üzrə işlər</t>
  </si>
  <si>
    <t xml:space="preserve">8. İstintaq hərəkətlərinin məcburi aparılması və ya əməliyyat-axtarış tədbirlərinin həyata keçirilməsi üzrə işlər </t>
  </si>
  <si>
    <t xml:space="preserve">9. Cinayət prosesini həyata keçirən orqanın prosessual hərəkətlərindən və ya qərarlarından məhkəməyə verilmiş şikayətlər üzrə işlər </t>
  </si>
  <si>
    <t>11. Məhkəmə və digər orqanların qərarlarının icrası qaydasında icraat  üzrə işlər</t>
  </si>
  <si>
    <t>13. Müvəqqəti xarakterli müdafiə təbdirləri üzrə işlər</t>
  </si>
  <si>
    <t>14. Müvəqqəti təminat tədbirləri üzrə işlər</t>
  </si>
  <si>
    <t>12. Xarici dövlətlərin məhkəmələrinin hökmlərinin və ya digər yekun qərarlarının tanınması üzrə işlər</t>
  </si>
  <si>
    <t xml:space="preserve">8. Cinayət prosesini həyata keçirən orqanın prosessual hərəkətlərindən və ya qərarlarından məhkəməyə verilmiş şikayətlər üzrə işlər </t>
  </si>
  <si>
    <t>9. Hökm və ya məhkəmənin digər yekun qərarlarının icrası qaydasında icraat üzrə işlər</t>
  </si>
  <si>
    <t>10. Məhkəmə və digər orqanların qərarlarının icrası qaydasında icraat  üzrə işlər</t>
  </si>
  <si>
    <t>12. Müvəqqəti xarakterli müdafiə təbdirləri üzrə işlər</t>
  </si>
  <si>
    <t>13. Müvəqqəti təminat tədbirləri üzrə işlər</t>
  </si>
  <si>
    <t>Həll olunma faizi (CR)</t>
  </si>
  <si>
    <t>Məhkəmə işinə baxılma müddəti
(günlərlə) (DT)</t>
  </si>
  <si>
    <t>Məhkəmə işlərinin hesablanmış ümumi sayı</t>
  </si>
  <si>
    <t>1 yanvar 2024-cü il tarixinə həlli gözlənilən işlər</t>
  </si>
  <si>
    <t>11. Xarici dövlətlərin məhkəmələrinin hökmlərinin və ya digər yekun qərarlarının tanınması üzrə işlər</t>
  </si>
  <si>
    <t>1 yanvar 2025-ci il tarixinə həlli gözlənilən işlər</t>
  </si>
  <si>
    <t>Naxçıvan MR Ali Məhkəməsi</t>
  </si>
  <si>
    <t>%</t>
  </si>
  <si>
    <t>2025-ci ilin yanvar ayının 01-dək icraata daxil olmuş işlərin sayı</t>
  </si>
  <si>
    <t>2025-ci ilin yanvar ayının 01-dək baxılıb nəticə verilmiş işlər</t>
  </si>
  <si>
    <t>2025-ci ilin yanvar ayının 01-nə həlli gözlənilən işlər</t>
  </si>
  <si>
    <t>2026-cı ilin yanvar ayının 01-dək icraata daxil olmuş işlərin sayı</t>
  </si>
  <si>
    <t>2026-cı ilin yanvar ayının 01-dək baxılıb nəticə verilmiş işlər</t>
  </si>
  <si>
    <t>2025-ci ildə</t>
  </si>
  <si>
    <t>2026-cı ilin yanvar ayının 01-nə həlli gözlənilən işlər</t>
  </si>
  <si>
    <t>Cədvəl 2. 2025-ci ilə dair hər bir iş növü üzrə proseslərin gedişatı barədə məlumat</t>
  </si>
  <si>
    <t>Cədvəl 2. 2024-cü ilə dair hər bir iş növü üzrə proseslərin gedişatı barədə məlumat</t>
  </si>
  <si>
    <t>2024-cü ildə</t>
  </si>
  <si>
    <t>01.01.2025-ci il tarixə məhkəmə qeydlərindəki işlərin strukturu</t>
  </si>
  <si>
    <t>01.01.2026-cı il tarixə məhkəmə qeydlərindəki işlərin strukturu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</si>
</sst>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₽_-;\-* #,##0.00\ _₽_-;_-* &quot;-&quot;??\ _₽_-;_-@_-"/>
    <numFmt numFmtId="164" formatCode="0.0%"/>
    <numFmt numFmtId="165" formatCode="#,##0;\(#,##0\)"/>
    <numFmt numFmtId="166" formatCode="#,##0.00;\(#,##0.00\)"/>
    <numFmt numFmtId="167" formatCode="###0"/>
  </numFmts>
  <fonts count="49" x14ac:knownFonts="1">
    <font>
      <sz val="10"/>
      <name val="Arial"/>
      <charset val="238"/>
    </font>
    <font>
      <sz val="10"/>
      <name val="Arial"/>
      <family val="2"/>
    </font>
    <font>
      <sz val="8"/>
      <name val="Arial"/>
      <family val="2"/>
    </font>
    <font>
      <b/>
      <sz val="14"/>
      <name val="Tahoma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</font>
    <font>
      <sz val="18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  <font>
      <sz val="8"/>
      <color indexed="8"/>
      <name val="Arial"/>
      <family val="2"/>
      <charset val="238"/>
    </font>
    <font>
      <sz val="10"/>
      <color theme="1"/>
      <name val="Arial"/>
      <family val="2"/>
    </font>
    <font>
      <b/>
      <sz val="9"/>
      <color indexed="81"/>
      <name val="Tahoma"/>
    </font>
    <font>
      <sz val="9"/>
      <color indexed="81"/>
      <name val="Tahoma"/>
    </font>
    <font>
      <sz val="12"/>
      <name val="Arial"/>
      <family val="2"/>
    </font>
    <font>
      <b/>
      <i/>
      <sz val="12"/>
      <name val="Arial"/>
      <family val="2"/>
    </font>
    <font>
      <b/>
      <sz val="12"/>
      <color rgb="FF0000FF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name val="Tahoma"/>
      <family val="2"/>
      <charset val="238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indexed="12"/>
      <name val="Arial"/>
      <family val="2"/>
      <charset val="204"/>
    </font>
    <font>
      <b/>
      <sz val="12"/>
      <color rgb="FF0000FF"/>
      <name val="Arial"/>
      <family val="2"/>
      <charset val="204"/>
    </font>
    <font>
      <b/>
      <sz val="14"/>
      <name val="Arial"/>
      <family val="2"/>
      <charset val="204"/>
    </font>
    <font>
      <sz val="12"/>
      <color theme="0"/>
      <name val="Arial"/>
      <family val="2"/>
      <charset val="238"/>
    </font>
    <font>
      <sz val="10"/>
      <name val="Arial"/>
      <family val="2"/>
      <charset val="204"/>
    </font>
    <font>
      <b/>
      <i/>
      <sz val="14"/>
      <name val="Arial"/>
      <family val="2"/>
      <charset val="204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8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1"/>
      <color rgb="FFFF0000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8"/>
      <name val="Arial"/>
      <family val="2"/>
      <charset val="204"/>
    </font>
    <font>
      <b/>
      <i/>
      <sz val="11"/>
      <name val="Arial"/>
      <family val="2"/>
      <charset val="204"/>
    </font>
    <font>
      <b/>
      <i/>
      <sz val="8"/>
      <name val="Arial"/>
      <family val="2"/>
      <charset val="204"/>
    </font>
    <font>
      <b/>
      <sz val="10"/>
      <color theme="1"/>
      <name val="Arial"/>
      <family val="2"/>
      <charset val="204"/>
    </font>
    <font>
      <b/>
      <i/>
      <sz val="8"/>
      <color theme="1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7" fillId="0" borderId="0"/>
    <xf numFmtId="0" fontId="6" fillId="0" borderId="0"/>
    <xf numFmtId="9" fontId="1" fillId="0" borderId="0" applyFont="0" applyFill="0" applyBorder="0" applyAlignment="0" applyProtection="0"/>
    <xf numFmtId="0" fontId="1" fillId="0" borderId="0"/>
    <xf numFmtId="0" fontId="28" fillId="0" borderId="0"/>
    <xf numFmtId="43" fontId="28" fillId="0" borderId="0" applyFont="0" applyFill="0" applyBorder="0" applyAlignment="0" applyProtection="0"/>
  </cellStyleXfs>
  <cellXfs count="199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9" fillId="0" borderId="0" xfId="1" applyFont="1"/>
    <xf numFmtId="0" fontId="7" fillId="0" borderId="0" xfId="1"/>
    <xf numFmtId="0" fontId="6" fillId="0" borderId="0" xfId="1" applyFont="1"/>
    <xf numFmtId="0" fontId="10" fillId="0" borderId="0" xfId="1" applyFont="1" applyAlignment="1">
      <alignment wrapText="1"/>
    </xf>
    <xf numFmtId="0" fontId="11" fillId="0" borderId="0" xfId="1" applyFont="1"/>
    <xf numFmtId="166" fontId="5" fillId="0" borderId="0" xfId="1" applyNumberFormat="1" applyFont="1" applyAlignment="1">
      <alignment horizontal="right" vertical="center"/>
    </xf>
    <xf numFmtId="0" fontId="4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3" fillId="0" borderId="0" xfId="0" applyFont="1"/>
    <xf numFmtId="0" fontId="3" fillId="4" borderId="0" xfId="0" applyFont="1" applyFill="1" applyAlignment="1">
      <alignment horizontal="left"/>
    </xf>
    <xf numFmtId="0" fontId="17" fillId="0" borderId="0" xfId="0" applyFont="1" applyAlignment="1">
      <alignment horizontal="left"/>
    </xf>
    <xf numFmtId="0" fontId="19" fillId="0" borderId="0" xfId="1" applyFont="1"/>
    <xf numFmtId="0" fontId="20" fillId="0" borderId="0" xfId="0" applyFont="1" applyAlignment="1">
      <alignment horizontal="left" vertical="top" wrapText="1"/>
    </xf>
    <xf numFmtId="0" fontId="16" fillId="0" borderId="0" xfId="0" applyFont="1" applyAlignment="1">
      <alignment horizontal="right"/>
    </xf>
    <xf numFmtId="0" fontId="16" fillId="0" borderId="0" xfId="0" applyFont="1"/>
    <xf numFmtId="0" fontId="22" fillId="0" borderId="0" xfId="0" applyFont="1"/>
    <xf numFmtId="0" fontId="16" fillId="0" borderId="0" xfId="0" applyFont="1" applyAlignment="1">
      <alignment horizontal="left"/>
    </xf>
    <xf numFmtId="49" fontId="19" fillId="0" borderId="0" xfId="0" applyNumberFormat="1" applyFont="1" applyAlignment="1">
      <alignment vertical="top"/>
    </xf>
    <xf numFmtId="0" fontId="18" fillId="0" borderId="14" xfId="0" applyFont="1" applyBorder="1" applyAlignment="1">
      <alignment horizontal="left" vertical="top" wrapText="1"/>
    </xf>
    <xf numFmtId="0" fontId="21" fillId="0" borderId="20" xfId="1" applyFont="1" applyBorder="1"/>
    <xf numFmtId="0" fontId="20" fillId="0" borderId="20" xfId="1" applyFont="1" applyBorder="1"/>
    <xf numFmtId="0" fontId="19" fillId="0" borderId="20" xfId="1" applyFont="1" applyBorder="1" applyAlignment="1">
      <alignment horizontal="left" vertical="center" wrapText="1"/>
    </xf>
    <xf numFmtId="0" fontId="21" fillId="0" borderId="21" xfId="1" applyFont="1" applyBorder="1"/>
    <xf numFmtId="0" fontId="7" fillId="0" borderId="14" xfId="1" applyBorder="1"/>
    <xf numFmtId="0" fontId="7" fillId="0" borderId="15" xfId="1" applyBorder="1"/>
    <xf numFmtId="0" fontId="7" fillId="0" borderId="16" xfId="1" applyBorder="1"/>
    <xf numFmtId="0" fontId="7" fillId="0" borderId="23" xfId="1" applyBorder="1"/>
    <xf numFmtId="0" fontId="7" fillId="0" borderId="24" xfId="1" applyBorder="1"/>
    <xf numFmtId="0" fontId="6" fillId="0" borderId="23" xfId="1" applyFont="1" applyBorder="1"/>
    <xf numFmtId="0" fontId="6" fillId="0" borderId="24" xfId="1" applyFont="1" applyBorder="1"/>
    <xf numFmtId="0" fontId="7" fillId="0" borderId="17" xfId="1" applyBorder="1"/>
    <xf numFmtId="0" fontId="7" fillId="0" borderId="18" xfId="1" applyBorder="1"/>
    <xf numFmtId="0" fontId="7" fillId="0" borderId="19" xfId="1" applyBorder="1"/>
    <xf numFmtId="0" fontId="16" fillId="0" borderId="0" xfId="1" applyFont="1"/>
    <xf numFmtId="0" fontId="19" fillId="0" borderId="28" xfId="1" applyFont="1" applyBorder="1" applyAlignment="1">
      <alignment horizontal="left" vertical="center" wrapText="1"/>
    </xf>
    <xf numFmtId="0" fontId="18" fillId="0" borderId="29" xfId="0" applyFont="1" applyBorder="1" applyAlignment="1">
      <alignment horizontal="left" vertical="top" wrapText="1"/>
    </xf>
    <xf numFmtId="0" fontId="7" fillId="0" borderId="20" xfId="1" applyBorder="1"/>
    <xf numFmtId="0" fontId="7" fillId="0" borderId="30" xfId="1" applyBorder="1"/>
    <xf numFmtId="3" fontId="19" fillId="0" borderId="22" xfId="0" applyNumberFormat="1" applyFont="1" applyBorder="1" applyAlignment="1">
      <alignment horizontal="center" vertical="top" wrapText="1"/>
    </xf>
    <xf numFmtId="165" fontId="19" fillId="0" borderId="22" xfId="1" applyNumberFormat="1" applyFont="1" applyBorder="1" applyAlignment="1">
      <alignment horizontal="center" vertical="center"/>
    </xf>
    <xf numFmtId="167" fontId="19" fillId="0" borderId="27" xfId="1" applyNumberFormat="1" applyFont="1" applyBorder="1" applyAlignment="1">
      <alignment horizontal="center" vertical="center"/>
    </xf>
    <xf numFmtId="0" fontId="27" fillId="0" borderId="31" xfId="1" applyFont="1" applyBorder="1" applyAlignment="1">
      <alignment horizontal="left" vertical="center" wrapText="1"/>
    </xf>
    <xf numFmtId="9" fontId="27" fillId="0" borderId="31" xfId="1" applyNumberFormat="1" applyFont="1" applyBorder="1" applyAlignment="1">
      <alignment horizontal="right" vertical="center"/>
    </xf>
    <xf numFmtId="0" fontId="19" fillId="0" borderId="20" xfId="1" applyFont="1" applyBorder="1"/>
    <xf numFmtId="0" fontId="19" fillId="0" borderId="30" xfId="1" applyFont="1" applyBorder="1"/>
    <xf numFmtId="0" fontId="19" fillId="0" borderId="22" xfId="1" applyFont="1" applyBorder="1"/>
    <xf numFmtId="3" fontId="19" fillId="0" borderId="32" xfId="0" applyNumberFormat="1" applyFont="1" applyBorder="1" applyAlignment="1">
      <alignment horizontal="center" vertical="top" wrapText="1"/>
    </xf>
    <xf numFmtId="165" fontId="19" fillId="0" borderId="32" xfId="1" applyNumberFormat="1" applyFont="1" applyBorder="1" applyAlignment="1">
      <alignment horizontal="center" vertical="center"/>
    </xf>
    <xf numFmtId="0" fontId="20" fillId="0" borderId="20" xfId="0" applyFont="1" applyBorder="1" applyAlignment="1">
      <alignment horizontal="left" vertical="top" wrapText="1"/>
    </xf>
    <xf numFmtId="0" fontId="19" fillId="0" borderId="30" xfId="1" applyFont="1" applyBorder="1" applyAlignment="1">
      <alignment horizontal="center"/>
    </xf>
    <xf numFmtId="0" fontId="19" fillId="0" borderId="22" xfId="1" applyFont="1" applyBorder="1" applyAlignment="1">
      <alignment horizontal="center"/>
    </xf>
    <xf numFmtId="0" fontId="26" fillId="8" borderId="2" xfId="0" applyFont="1" applyFill="1" applyBorder="1" applyAlignment="1">
      <alignment horizontal="center" vertical="top" wrapText="1"/>
    </xf>
    <xf numFmtId="164" fontId="19" fillId="0" borderId="22" xfId="1" applyNumberFormat="1" applyFont="1" applyBorder="1" applyAlignment="1">
      <alignment horizontal="center" vertical="center"/>
    </xf>
    <xf numFmtId="0" fontId="21" fillId="0" borderId="32" xfId="1" applyFont="1" applyBorder="1"/>
    <xf numFmtId="0" fontId="20" fillId="8" borderId="22" xfId="4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left" vertical="top" wrapText="1"/>
    </xf>
    <xf numFmtId="0" fontId="22" fillId="0" borderId="22" xfId="1" applyFont="1" applyBorder="1"/>
    <xf numFmtId="0" fontId="23" fillId="0" borderId="22" xfId="1" applyFont="1" applyBorder="1" applyAlignment="1">
      <alignment vertical="center"/>
    </xf>
    <xf numFmtId="0" fontId="22" fillId="0" borderId="22" xfId="1" applyFont="1" applyBorder="1" applyAlignment="1">
      <alignment horizontal="left" vertical="center" wrapText="1"/>
    </xf>
    <xf numFmtId="0" fontId="22" fillId="0" borderId="27" xfId="1" applyFont="1" applyBorder="1" applyAlignment="1">
      <alignment horizontal="left" vertical="center" wrapText="1"/>
    </xf>
    <xf numFmtId="3" fontId="22" fillId="0" borderId="22" xfId="0" applyNumberFormat="1" applyFont="1" applyBorder="1" applyAlignment="1">
      <alignment horizontal="center" vertical="center" wrapText="1"/>
    </xf>
    <xf numFmtId="164" fontId="22" fillId="0" borderId="22" xfId="1" applyNumberFormat="1" applyFont="1" applyBorder="1" applyAlignment="1">
      <alignment horizontal="center" vertical="center"/>
    </xf>
    <xf numFmtId="167" fontId="22" fillId="0" borderId="22" xfId="1" applyNumberFormat="1" applyFont="1" applyBorder="1" applyAlignment="1">
      <alignment horizontal="center" vertical="center"/>
    </xf>
    <xf numFmtId="2" fontId="22" fillId="0" borderId="22" xfId="2" applyNumberFormat="1" applyFont="1" applyBorder="1" applyAlignment="1">
      <alignment horizontal="center" vertical="center"/>
    </xf>
    <xf numFmtId="166" fontId="22" fillId="0" borderId="22" xfId="1" applyNumberFormat="1" applyFont="1" applyBorder="1" applyAlignment="1">
      <alignment horizontal="center" vertical="center"/>
    </xf>
    <xf numFmtId="165" fontId="22" fillId="0" borderId="22" xfId="1" applyNumberFormat="1" applyFont="1" applyBorder="1" applyAlignment="1">
      <alignment horizontal="center" vertical="center"/>
    </xf>
    <xf numFmtId="165" fontId="22" fillId="0" borderId="27" xfId="1" applyNumberFormat="1" applyFont="1" applyBorder="1" applyAlignment="1">
      <alignment horizontal="center" vertical="center"/>
    </xf>
    <xf numFmtId="0" fontId="22" fillId="0" borderId="33" xfId="1" applyFont="1" applyBorder="1"/>
    <xf numFmtId="0" fontId="22" fillId="0" borderId="32" xfId="1" applyFont="1" applyBorder="1"/>
    <xf numFmtId="165" fontId="22" fillId="0" borderId="32" xfId="1" applyNumberFormat="1" applyFont="1" applyBorder="1" applyAlignment="1">
      <alignment horizontal="center" vertical="center"/>
    </xf>
    <xf numFmtId="2" fontId="22" fillId="0" borderId="32" xfId="2" applyNumberFormat="1" applyFont="1" applyBorder="1" applyAlignment="1">
      <alignment horizontal="center" vertical="center"/>
    </xf>
    <xf numFmtId="0" fontId="0" fillId="0" borderId="8" xfId="0" applyBorder="1"/>
    <xf numFmtId="49" fontId="30" fillId="0" borderId="0" xfId="0" applyNumberFormat="1" applyFont="1" applyAlignment="1">
      <alignment vertical="top"/>
    </xf>
    <xf numFmtId="2" fontId="31" fillId="4" borderId="10" xfId="0" applyNumberFormat="1" applyFont="1" applyFill="1" applyBorder="1" applyAlignment="1">
      <alignment horizontal="center" vertical="center" wrapText="1"/>
    </xf>
    <xf numFmtId="2" fontId="30" fillId="4" borderId="11" xfId="0" applyNumberFormat="1" applyFont="1" applyFill="1" applyBorder="1" applyAlignment="1">
      <alignment horizontal="center" vertical="center" wrapText="1"/>
    </xf>
    <xf numFmtId="2" fontId="30" fillId="4" borderId="10" xfId="0" applyNumberFormat="1" applyFont="1" applyFill="1" applyBorder="1" applyAlignment="1">
      <alignment horizontal="center" vertical="center" wrapText="1"/>
    </xf>
    <xf numFmtId="0" fontId="30" fillId="0" borderId="0" xfId="0" applyFont="1"/>
    <xf numFmtId="2" fontId="31" fillId="4" borderId="5" xfId="0" applyNumberFormat="1" applyFont="1" applyFill="1" applyBorder="1" applyAlignment="1">
      <alignment horizontal="center" vertical="center" wrapText="1"/>
    </xf>
    <xf numFmtId="2" fontId="30" fillId="4" borderId="5" xfId="0" applyNumberFormat="1" applyFont="1" applyFill="1" applyBorder="1" applyAlignment="1">
      <alignment horizontal="center" vertical="center" wrapText="1"/>
    </xf>
    <xf numFmtId="2" fontId="31" fillId="10" borderId="7" xfId="0" applyNumberFormat="1" applyFont="1" applyFill="1" applyBorder="1" applyAlignment="1">
      <alignment horizontal="center" vertical="center" wrapText="1"/>
    </xf>
    <xf numFmtId="2" fontId="31" fillId="4" borderId="1" xfId="0" applyNumberFormat="1" applyFont="1" applyFill="1" applyBorder="1" applyAlignment="1">
      <alignment vertical="center" wrapText="1"/>
    </xf>
    <xf numFmtId="2" fontId="31" fillId="10" borderId="3" xfId="0" applyNumberFormat="1" applyFont="1" applyFill="1" applyBorder="1" applyAlignment="1">
      <alignment vertical="center" wrapText="1"/>
    </xf>
    <xf numFmtId="49" fontId="30" fillId="0" borderId="2" xfId="0" applyNumberFormat="1" applyFont="1" applyBorder="1" applyAlignment="1">
      <alignment vertical="top"/>
    </xf>
    <xf numFmtId="2" fontId="31" fillId="10" borderId="11" xfId="0" applyNumberFormat="1" applyFont="1" applyFill="1" applyBorder="1" applyAlignment="1">
      <alignment vertical="center" wrapText="1"/>
    </xf>
    <xf numFmtId="49" fontId="31" fillId="0" borderId="5" xfId="0" applyNumberFormat="1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2" fillId="0" borderId="0" xfId="0" applyFont="1" applyAlignment="1">
      <alignment horizontal="right"/>
    </xf>
    <xf numFmtId="0" fontId="32" fillId="0" borderId="0" xfId="0" applyFont="1"/>
    <xf numFmtId="0" fontId="33" fillId="0" borderId="0" xfId="0" applyFont="1"/>
    <xf numFmtId="0" fontId="32" fillId="0" borderId="0" xfId="0" applyFont="1" applyAlignment="1">
      <alignment horizontal="left"/>
    </xf>
    <xf numFmtId="0" fontId="34" fillId="0" borderId="0" xfId="0" applyFont="1"/>
    <xf numFmtId="0" fontId="33" fillId="0" borderId="0" xfId="0" applyFont="1" applyAlignment="1">
      <alignment horizontal="left"/>
    </xf>
    <xf numFmtId="0" fontId="33" fillId="0" borderId="0" xfId="0" applyFont="1" applyAlignment="1">
      <alignment horizontal="right"/>
    </xf>
    <xf numFmtId="0" fontId="35" fillId="0" borderId="0" xfId="0" applyFont="1" applyAlignment="1">
      <alignment horizontal="right"/>
    </xf>
    <xf numFmtId="0" fontId="32" fillId="0" borderId="0" xfId="0" applyFont="1" applyAlignment="1">
      <alignment vertical="top"/>
    </xf>
    <xf numFmtId="0" fontId="35" fillId="0" borderId="0" xfId="0" applyFont="1" applyAlignment="1">
      <alignment horizontal="left"/>
    </xf>
    <xf numFmtId="0" fontId="32" fillId="0" borderId="6" xfId="0" applyFont="1" applyBorder="1" applyAlignment="1">
      <alignment horizontal="right"/>
    </xf>
    <xf numFmtId="0" fontId="32" fillId="0" borderId="6" xfId="0" applyFont="1" applyBorder="1"/>
    <xf numFmtId="0" fontId="32" fillId="0" borderId="6" xfId="0" applyFont="1" applyBorder="1" applyAlignment="1">
      <alignment vertical="top"/>
    </xf>
    <xf numFmtId="0" fontId="33" fillId="0" borderId="6" xfId="0" applyFont="1" applyBorder="1"/>
    <xf numFmtId="0" fontId="35" fillId="4" borderId="2" xfId="0" applyFont="1" applyFill="1" applyBorder="1" applyAlignment="1">
      <alignment horizontal="center" vertical="center" wrapText="1"/>
    </xf>
    <xf numFmtId="0" fontId="32" fillId="0" borderId="8" xfId="0" applyFont="1" applyBorder="1" applyAlignment="1">
      <alignment horizontal="right"/>
    </xf>
    <xf numFmtId="0" fontId="37" fillId="0" borderId="2" xfId="0" applyFont="1" applyBorder="1" applyAlignment="1">
      <alignment horizontal="center" vertical="top" wrapText="1"/>
    </xf>
    <xf numFmtId="0" fontId="39" fillId="0" borderId="0" xfId="0" applyFont="1"/>
    <xf numFmtId="0" fontId="37" fillId="0" borderId="0" xfId="0" applyFont="1" applyAlignment="1">
      <alignment horizontal="right"/>
    </xf>
    <xf numFmtId="0" fontId="37" fillId="0" borderId="0" xfId="0" applyFont="1"/>
    <xf numFmtId="0" fontId="38" fillId="6" borderId="2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right"/>
    </xf>
    <xf numFmtId="0" fontId="40" fillId="0" borderId="2" xfId="0" applyFont="1" applyBorder="1" applyAlignment="1">
      <alignment horizontal="left" vertical="center" wrapText="1"/>
    </xf>
    <xf numFmtId="0" fontId="41" fillId="4" borderId="2" xfId="0" applyFont="1" applyFill="1" applyBorder="1" applyAlignment="1">
      <alignment horizontal="center" vertical="center" wrapText="1"/>
    </xf>
    <xf numFmtId="10" fontId="41" fillId="3" borderId="2" xfId="0" applyNumberFormat="1" applyFont="1" applyFill="1" applyBorder="1" applyAlignment="1">
      <alignment horizontal="center" vertical="center" wrapText="1"/>
    </xf>
    <xf numFmtId="0" fontId="37" fillId="0" borderId="5" xfId="0" applyFont="1" applyBorder="1" applyAlignment="1">
      <alignment horizontal="right"/>
    </xf>
    <xf numFmtId="0" fontId="37" fillId="0" borderId="0" xfId="0" applyFont="1" applyAlignment="1">
      <alignment vertical="top"/>
    </xf>
    <xf numFmtId="0" fontId="39" fillId="0" borderId="7" xfId="0" applyFont="1" applyBorder="1"/>
    <xf numFmtId="0" fontId="40" fillId="2" borderId="2" xfId="0" applyFont="1" applyFill="1" applyBorder="1" applyAlignment="1">
      <alignment horizontal="left" vertical="center" wrapText="1"/>
    </xf>
    <xf numFmtId="0" fontId="42" fillId="0" borderId="2" xfId="0" applyFont="1" applyBorder="1" applyAlignment="1">
      <alignment horizontal="left" vertical="center" wrapText="1"/>
    </xf>
    <xf numFmtId="0" fontId="43" fillId="4" borderId="2" xfId="0" applyFont="1" applyFill="1" applyBorder="1" applyAlignment="1">
      <alignment horizontal="center" vertical="center" wrapText="1"/>
    </xf>
    <xf numFmtId="10" fontId="43" fillId="3" borderId="2" xfId="0" applyNumberFormat="1" applyFont="1" applyFill="1" applyBorder="1" applyAlignment="1">
      <alignment horizontal="center" vertical="center" wrapText="1"/>
    </xf>
    <xf numFmtId="0" fontId="44" fillId="0" borderId="5" xfId="0" applyFont="1" applyBorder="1" applyAlignment="1">
      <alignment horizontal="right"/>
    </xf>
    <xf numFmtId="0" fontId="44" fillId="0" borderId="0" xfId="0" applyFont="1" applyAlignment="1">
      <alignment horizontal="right"/>
    </xf>
    <xf numFmtId="0" fontId="44" fillId="0" borderId="0" xfId="0" applyFont="1"/>
    <xf numFmtId="0" fontId="44" fillId="0" borderId="0" xfId="0" applyFont="1" applyAlignment="1">
      <alignment vertical="top"/>
    </xf>
    <xf numFmtId="0" fontId="28" fillId="0" borderId="0" xfId="0" applyFont="1"/>
    <xf numFmtId="0" fontId="28" fillId="0" borderId="7" xfId="0" applyFont="1" applyBorder="1"/>
    <xf numFmtId="0" fontId="42" fillId="0" borderId="2" xfId="0" applyFont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/>
    </xf>
    <xf numFmtId="0" fontId="44" fillId="0" borderId="6" xfId="0" applyFont="1" applyBorder="1" applyAlignment="1">
      <alignment horizontal="right"/>
    </xf>
    <xf numFmtId="0" fontId="44" fillId="0" borderId="6" xfId="0" applyFont="1" applyBorder="1"/>
    <xf numFmtId="0" fontId="44" fillId="0" borderId="6" xfId="0" applyFont="1" applyBorder="1" applyAlignment="1">
      <alignment vertical="top"/>
    </xf>
    <xf numFmtId="0" fontId="28" fillId="0" borderId="6" xfId="0" applyFont="1" applyBorder="1"/>
    <xf numFmtId="0" fontId="28" fillId="0" borderId="3" xfId="0" applyFont="1" applyBorder="1"/>
    <xf numFmtId="0" fontId="43" fillId="0" borderId="0" xfId="0" applyFont="1" applyAlignment="1">
      <alignment horizontal="right"/>
    </xf>
    <xf numFmtId="0" fontId="28" fillId="0" borderId="9" xfId="0" applyFont="1" applyBorder="1"/>
    <xf numFmtId="0" fontId="42" fillId="2" borderId="2" xfId="0" applyFont="1" applyFill="1" applyBorder="1" applyAlignment="1">
      <alignment horizontal="left" vertical="center" wrapText="1"/>
    </xf>
    <xf numFmtId="0" fontId="42" fillId="3" borderId="2" xfId="0" applyFont="1" applyFill="1" applyBorder="1" applyAlignment="1">
      <alignment horizontal="left" vertical="center" wrapText="1"/>
    </xf>
    <xf numFmtId="0" fontId="43" fillId="3" borderId="2" xfId="0" applyFont="1" applyFill="1" applyBorder="1" applyAlignment="1">
      <alignment horizontal="center" vertical="center" wrapText="1"/>
    </xf>
    <xf numFmtId="0" fontId="44" fillId="3" borderId="5" xfId="0" applyFont="1" applyFill="1" applyBorder="1" applyAlignment="1">
      <alignment horizontal="right"/>
    </xf>
    <xf numFmtId="0" fontId="44" fillId="3" borderId="0" xfId="0" applyFont="1" applyFill="1" applyAlignment="1">
      <alignment horizontal="right"/>
    </xf>
    <xf numFmtId="0" fontId="44" fillId="3" borderId="0" xfId="0" applyFont="1" applyFill="1"/>
    <xf numFmtId="0" fontId="44" fillId="3" borderId="0" xfId="0" applyFont="1" applyFill="1" applyAlignment="1">
      <alignment vertical="top"/>
    </xf>
    <xf numFmtId="0" fontId="28" fillId="3" borderId="0" xfId="0" applyFont="1" applyFill="1"/>
    <xf numFmtId="0" fontId="28" fillId="3" borderId="7" xfId="0" applyFont="1" applyFill="1" applyBorder="1"/>
    <xf numFmtId="0" fontId="28" fillId="0" borderId="0" xfId="0" applyFont="1" applyAlignment="1">
      <alignment horizontal="right"/>
    </xf>
    <xf numFmtId="0" fontId="7" fillId="0" borderId="32" xfId="1" applyBorder="1"/>
    <xf numFmtId="0" fontId="20" fillId="8" borderId="32" xfId="4" applyFont="1" applyFill="1" applyBorder="1" applyAlignment="1">
      <alignment horizontal="center" vertical="center" wrapText="1"/>
    </xf>
    <xf numFmtId="164" fontId="19" fillId="0" borderId="32" xfId="1" applyNumberFormat="1" applyFont="1" applyBorder="1" applyAlignment="1">
      <alignment horizontal="center" vertical="center"/>
    </xf>
    <xf numFmtId="167" fontId="19" fillId="0" borderId="34" xfId="1" applyNumberFormat="1" applyFont="1" applyBorder="1" applyAlignment="1">
      <alignment horizontal="center" vertical="center"/>
    </xf>
    <xf numFmtId="0" fontId="7" fillId="0" borderId="35" xfId="1" applyBorder="1"/>
    <xf numFmtId="0" fontId="20" fillId="8" borderId="36" xfId="4" applyFont="1" applyFill="1" applyBorder="1" applyAlignment="1">
      <alignment horizontal="center" vertical="center" wrapText="1"/>
    </xf>
    <xf numFmtId="3" fontId="19" fillId="0" borderId="36" xfId="0" applyNumberFormat="1" applyFont="1" applyBorder="1" applyAlignment="1">
      <alignment horizontal="center" vertical="top" wrapText="1"/>
    </xf>
    <xf numFmtId="164" fontId="19" fillId="0" borderId="36" xfId="1" applyNumberFormat="1" applyFont="1" applyBorder="1" applyAlignment="1">
      <alignment horizontal="center" vertical="center"/>
    </xf>
    <xf numFmtId="167" fontId="19" fillId="0" borderId="37" xfId="1" applyNumberFormat="1" applyFont="1" applyBorder="1" applyAlignment="1">
      <alignment horizontal="center" vertical="center"/>
    </xf>
    <xf numFmtId="0" fontId="46" fillId="0" borderId="0" xfId="0" applyFont="1" applyAlignment="1">
      <alignment horizontal="left"/>
    </xf>
    <xf numFmtId="0" fontId="38" fillId="2" borderId="2" xfId="0" applyFont="1" applyFill="1" applyBorder="1" applyAlignment="1">
      <alignment horizontal="left" vertical="top" wrapText="1"/>
    </xf>
    <xf numFmtId="0" fontId="38" fillId="7" borderId="3" xfId="0" applyFont="1" applyFill="1" applyBorder="1" applyAlignment="1">
      <alignment horizontal="center" vertical="center" wrapText="1"/>
    </xf>
    <xf numFmtId="0" fontId="38" fillId="7" borderId="4" xfId="0" applyFont="1" applyFill="1" applyBorder="1" applyAlignment="1">
      <alignment horizontal="center" vertical="center" wrapText="1"/>
    </xf>
    <xf numFmtId="164" fontId="38" fillId="3" borderId="2" xfId="3" applyNumberFormat="1" applyFont="1" applyFill="1" applyBorder="1" applyAlignment="1">
      <alignment horizontal="center" vertical="center"/>
    </xf>
    <xf numFmtId="1" fontId="38" fillId="3" borderId="2" xfId="0" applyNumberFormat="1" applyFont="1" applyFill="1" applyBorder="1" applyAlignment="1">
      <alignment horizontal="center" vertical="center"/>
    </xf>
    <xf numFmtId="0" fontId="38" fillId="0" borderId="2" xfId="0" applyFont="1" applyBorder="1" applyAlignment="1">
      <alignment horizontal="left" vertical="top" wrapText="1"/>
    </xf>
    <xf numFmtId="0" fontId="47" fillId="8" borderId="2" xfId="0" applyFont="1" applyFill="1" applyBorder="1" applyAlignment="1">
      <alignment horizontal="left" vertical="center" wrapText="1"/>
    </xf>
    <xf numFmtId="3" fontId="47" fillId="8" borderId="2" xfId="0" applyNumberFormat="1" applyFont="1" applyFill="1" applyBorder="1" applyAlignment="1">
      <alignment horizontal="center" vertical="center" wrapText="1"/>
    </xf>
    <xf numFmtId="164" fontId="47" fillId="3" borderId="2" xfId="3" applyNumberFormat="1" applyFont="1" applyFill="1" applyBorder="1" applyAlignment="1">
      <alignment horizontal="center" vertical="center"/>
    </xf>
    <xf numFmtId="1" fontId="47" fillId="3" borderId="2" xfId="0" applyNumberFormat="1" applyFont="1" applyFill="1" applyBorder="1" applyAlignment="1">
      <alignment horizontal="center" vertical="center"/>
    </xf>
    <xf numFmtId="0" fontId="48" fillId="0" borderId="0" xfId="0" applyFont="1" applyAlignment="1">
      <alignment horizontal="left"/>
    </xf>
    <xf numFmtId="0" fontId="37" fillId="0" borderId="0" xfId="0" applyFont="1" applyAlignment="1">
      <alignment horizontal="left"/>
    </xf>
    <xf numFmtId="0" fontId="34" fillId="8" borderId="2" xfId="0" applyFont="1" applyFill="1" applyBorder="1" applyAlignment="1">
      <alignment horizontal="left" vertical="center" wrapText="1"/>
    </xf>
    <xf numFmtId="3" fontId="34" fillId="8" borderId="2" xfId="0" applyNumberFormat="1" applyFont="1" applyFill="1" applyBorder="1" applyAlignment="1">
      <alignment horizontal="center" vertical="center" wrapText="1"/>
    </xf>
    <xf numFmtId="164" fontId="34" fillId="3" borderId="2" xfId="3" applyNumberFormat="1" applyFont="1" applyFill="1" applyBorder="1" applyAlignment="1">
      <alignment horizontal="center" vertical="center"/>
    </xf>
    <xf numFmtId="1" fontId="34" fillId="3" borderId="2" xfId="0" applyNumberFormat="1" applyFont="1" applyFill="1" applyBorder="1" applyAlignment="1">
      <alignment horizontal="center" vertical="center"/>
    </xf>
    <xf numFmtId="0" fontId="26" fillId="8" borderId="2" xfId="0" applyFont="1" applyFill="1" applyBorder="1" applyAlignment="1">
      <alignment horizontal="center" vertical="top" wrapText="1"/>
    </xf>
    <xf numFmtId="2" fontId="31" fillId="5" borderId="13" xfId="0" applyNumberFormat="1" applyFont="1" applyFill="1" applyBorder="1" applyAlignment="1">
      <alignment horizontal="center" vertical="center" wrapText="1"/>
    </xf>
    <xf numFmtId="2" fontId="31" fillId="5" borderId="9" xfId="0" applyNumberFormat="1" applyFont="1" applyFill="1" applyBorder="1" applyAlignment="1">
      <alignment horizontal="center" vertical="center" wrapText="1"/>
    </xf>
    <xf numFmtId="2" fontId="31" fillId="5" borderId="12" xfId="0" applyNumberFormat="1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0" fontId="26" fillId="8" borderId="2" xfId="0" applyFont="1" applyFill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textRotation="180"/>
    </xf>
    <xf numFmtId="0" fontId="33" fillId="0" borderId="0" xfId="0" applyFont="1" applyAlignment="1">
      <alignment horizontal="left" vertical="top" wrapText="1"/>
    </xf>
    <xf numFmtId="0" fontId="45" fillId="0" borderId="0" xfId="0" applyFont="1" applyAlignment="1">
      <alignment horizontal="center"/>
    </xf>
    <xf numFmtId="0" fontId="13" fillId="0" borderId="25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13" fillId="0" borderId="13" xfId="0" applyFont="1" applyBorder="1" applyAlignment="1">
      <alignment horizontal="right" vertical="center"/>
    </xf>
    <xf numFmtId="0" fontId="13" fillId="0" borderId="8" xfId="0" applyFont="1" applyBorder="1" applyAlignment="1">
      <alignment horizontal="right" vertical="center"/>
    </xf>
    <xf numFmtId="0" fontId="13" fillId="0" borderId="12" xfId="0" applyFont="1" applyBorder="1" applyAlignment="1">
      <alignment horizontal="right" vertical="center"/>
    </xf>
    <xf numFmtId="0" fontId="13" fillId="0" borderId="6" xfId="0" applyFont="1" applyBorder="1" applyAlignment="1">
      <alignment horizontal="right" vertical="center"/>
    </xf>
    <xf numFmtId="0" fontId="13" fillId="0" borderId="8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26" xfId="0" applyFont="1" applyBorder="1" applyAlignment="1">
      <alignment horizontal="center"/>
    </xf>
    <xf numFmtId="0" fontId="0" fillId="0" borderId="26" xfId="0" applyBorder="1" applyAlignment="1">
      <alignment horizontal="center"/>
    </xf>
  </cellXfs>
  <cellStyles count="7">
    <cellStyle name="Navadno_G-Porocilo 01_1-Gibanje zadev za otvoritev sodnega leta-PRN-CR-PČR-3-20012015" xfId="1"/>
    <cellStyle name="Navadno_G-Porocilo 01_1-Gibanje zadev za otvoritev sodnega leta-PRN-CR-PČR-3-20012015 2" xfId="4"/>
    <cellStyle name="Navadno_Stevilo-sodnikov-in-sodos-2005-2014" xfId="2"/>
    <cellStyle name="Normal" xfId="0" builtinId="0"/>
    <cellStyle name="Yüzde" xfId="3" builtinId="5"/>
    <cellStyle name="Обычный 2" xfId="5"/>
    <cellStyle name="Финансовый 2" xfId="6"/>
  </cellStyles>
  <dxfs count="18">
    <dxf>
      <font>
        <b/>
        <i val="0"/>
        <condense val="0"/>
        <extend val="0"/>
        <color indexed="10"/>
      </font>
    </dxf>
    <dxf>
      <fill>
        <patternFill patternType="solid">
          <bgColor indexed="42"/>
        </patternFill>
      </fill>
    </dxf>
    <dxf>
      <font>
        <b/>
        <i val="0"/>
        <condense val="0"/>
        <extend val="0"/>
        <color indexed="10"/>
      </font>
    </dxf>
    <dxf>
      <fill>
        <patternFill patternType="solid">
          <bgColor indexed="4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0000FF"/>
      <color rgb="FF00CC66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3450774403698877E-2"/>
          <c:y val="0.11868103946404168"/>
          <c:w val="0.94827647793071179"/>
          <c:h val="0.491593202012539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'Cədvəl 3 İş yükünün struktu (2)'!$C$7</c:f>
              <c:strCache>
                <c:ptCount val="1"/>
                <c:pt idx="0">
                  <c:v>1 ildən az</c:v>
                </c:pt>
              </c:strCache>
            </c:strRef>
          </c:tx>
          <c:spPr>
            <a:solidFill>
              <a:srgbClr val="00CC6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DataManagerRef="urn:DataManager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'Cədvəl 3 İş yükünün struktu (2)'!$B$8:$B$21</c:f>
              <c:strCache>
                <c:ptCount val="14"/>
                <c:pt idx="0">
                  <c:v>1.  Cinayət işləri</c:v>
                </c:pt>
                <c:pt idx="1">
                  <c:v>2.  Hərbi işlər</c:v>
                </c:pt>
                <c:pt idx="2">
                  <c:v>3. Mülki işlər</c:v>
                </c:pt>
                <c:pt idx="3">
                  <c:v>4. İnzibati mübahisələrə dair işlər</c:v>
                </c:pt>
                <c:pt idx="4">
                  <c:v>5. Kommersiya mübahisələrinə dair işlər</c:v>
                </c:pt>
                <c:pt idx="5">
                  <c:v>6. İnzibati xətalar haqqında işlər</c:v>
                </c:pt>
                <c:pt idx="6">
                  <c:v>7. Prosessual məcburiyyət tədbirlərinin tətbiq edilməsi üzrə işlər</c:v>
                </c:pt>
                <c:pt idx="7">
                  <c:v>8. İstintaq hərəkətlərinin məcburi aparılması və ya əməliyyat-axtarış tədbirlərinin həyata keçirilməsi üzrə işlər </c:v>
                </c:pt>
                <c:pt idx="8">
                  <c:v>9. Cinayət prosesini həyata keçirən orqanın prosessual hərəkətlərindən və ya qərarlarından məhkəməyə verilmiş şikayətlər üzrə işlər </c:v>
                </c:pt>
                <c:pt idx="9">
                  <c:v>10. Hökm və ya məhkəmənin digər yekun qərarlarının icrası qaydasında icraat üzrə işlər</c:v>
                </c:pt>
                <c:pt idx="10">
                  <c:v>11. Məhkəmə və digər orqanların qərarlarının icrası qaydasında icraat  üzrə işlər</c:v>
                </c:pt>
                <c:pt idx="11">
                  <c:v>12. Xarici dövlətlərin məhkəmələrinin hökmlərinin və ya digər yekun qərarlarının tanınması üzrə işlər</c:v>
                </c:pt>
                <c:pt idx="12">
                  <c:v>13. Müvəqqəti xarakterli müdafiə təbdirləri üzrə işlər</c:v>
                </c:pt>
                <c:pt idx="13">
                  <c:v>14. Müvəqqəti təminat tədbirləri üzrə işlər</c:v>
                </c:pt>
              </c:strCache>
            </c:strRef>
          </c:cat>
          <c:val>
            <c:numRef>
              <c:f>'Cədvəl 3 İş yükünün struktu (2)'!$C$8:$C$21</c:f>
              <c:numCache>
                <c:formatCode>General</c:formatCode>
                <c:ptCount val="14"/>
                <c:pt idx="0">
                  <c:v>4</c:v>
                </c:pt>
                <c:pt idx="1">
                  <c:v>0</c:v>
                </c:pt>
                <c:pt idx="2">
                  <c:v>24</c:v>
                </c:pt>
                <c:pt idx="3">
                  <c:v>19</c:v>
                </c:pt>
                <c:pt idx="4">
                  <c:v>8</c:v>
                </c:pt>
                <c:pt idx="5">
                  <c:v>2</c:v>
                </c:pt>
                <c:pt idx="1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E6-4F97-9C67-B41D2AE64001}"/>
            </c:ext>
          </c:extLst>
        </c:ser>
        <c:ser>
          <c:idx val="1"/>
          <c:order val="1"/>
          <c:tx>
            <c:strRef>
              <c:f>'Cədvəl 3 İş yükünün struktu (2)'!$E$7</c:f>
              <c:strCache>
                <c:ptCount val="1"/>
                <c:pt idx="0">
                  <c:v>1-2 il ərzində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DataManagerRef="urn:DataManager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'Cədvəl 3 İş yükünün struktu (2)'!$B$8:$B$21</c:f>
              <c:strCache>
                <c:ptCount val="14"/>
                <c:pt idx="0">
                  <c:v>1.  Cinayət işləri</c:v>
                </c:pt>
                <c:pt idx="1">
                  <c:v>2.  Hərbi işlər</c:v>
                </c:pt>
                <c:pt idx="2">
                  <c:v>3. Mülki işlər</c:v>
                </c:pt>
                <c:pt idx="3">
                  <c:v>4. İnzibati mübahisələrə dair işlər</c:v>
                </c:pt>
                <c:pt idx="4">
                  <c:v>5. Kommersiya mübahisələrinə dair işlər</c:v>
                </c:pt>
                <c:pt idx="5">
                  <c:v>6. İnzibati xətalar haqqında işlər</c:v>
                </c:pt>
                <c:pt idx="6">
                  <c:v>7. Prosessual məcburiyyət tədbirlərinin tətbiq edilməsi üzrə işlər</c:v>
                </c:pt>
                <c:pt idx="7">
                  <c:v>8. İstintaq hərəkətlərinin məcburi aparılması və ya əməliyyat-axtarış tədbirlərinin həyata keçirilməsi üzrə işlər </c:v>
                </c:pt>
                <c:pt idx="8">
                  <c:v>9. Cinayət prosesini həyata keçirən orqanın prosessual hərəkətlərindən və ya qərarlarından məhkəməyə verilmiş şikayətlər üzrə işlər </c:v>
                </c:pt>
                <c:pt idx="9">
                  <c:v>10. Hökm və ya məhkəmənin digər yekun qərarlarının icrası qaydasında icraat üzrə işlər</c:v>
                </c:pt>
                <c:pt idx="10">
                  <c:v>11. Məhkəmə və digər orqanların qərarlarının icrası qaydasında icraat  üzrə işlər</c:v>
                </c:pt>
                <c:pt idx="11">
                  <c:v>12. Xarici dövlətlərin məhkəmələrinin hökmlərinin və ya digər yekun qərarlarının tanınması üzrə işlər</c:v>
                </c:pt>
                <c:pt idx="12">
                  <c:v>13. Müvəqqəti xarakterli müdafiə təbdirləri üzrə işlər</c:v>
                </c:pt>
                <c:pt idx="13">
                  <c:v>14. Müvəqqəti təminat tədbirləri üzrə işlər</c:v>
                </c:pt>
              </c:strCache>
            </c:strRef>
          </c:cat>
          <c:val>
            <c:numRef>
              <c:f>'Cədvəl 3 İş yükünün struktu (2)'!$E$8:$E$21</c:f>
              <c:numCache>
                <c:formatCode>General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1-9AE6-4F97-9C67-B41D2AE64001}"/>
            </c:ext>
          </c:extLst>
        </c:ser>
        <c:ser>
          <c:idx val="2"/>
          <c:order val="2"/>
          <c:tx>
            <c:strRef>
              <c:f>'Cədvəl 3 İş yükünün struktu (2)'!$G$7</c:f>
              <c:strCache>
                <c:ptCount val="1"/>
                <c:pt idx="0">
                  <c:v>2-5 il ərzində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DataManagerRef="urn:DataManager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'Cədvəl 3 İş yükünün struktu (2)'!$B$8:$B$21</c:f>
              <c:strCache>
                <c:ptCount val="14"/>
                <c:pt idx="0">
                  <c:v>1.  Cinayət işləri</c:v>
                </c:pt>
                <c:pt idx="1">
                  <c:v>2.  Hərbi işlər</c:v>
                </c:pt>
                <c:pt idx="2">
                  <c:v>3. Mülki işlər</c:v>
                </c:pt>
                <c:pt idx="3">
                  <c:v>4. İnzibati mübahisələrə dair işlər</c:v>
                </c:pt>
                <c:pt idx="4">
                  <c:v>5. Kommersiya mübahisələrinə dair işlər</c:v>
                </c:pt>
                <c:pt idx="5">
                  <c:v>6. İnzibati xətalar haqqında işlər</c:v>
                </c:pt>
                <c:pt idx="6">
                  <c:v>7. Prosessual məcburiyyət tədbirlərinin tətbiq edilməsi üzrə işlər</c:v>
                </c:pt>
                <c:pt idx="7">
                  <c:v>8. İstintaq hərəkətlərinin məcburi aparılması və ya əməliyyat-axtarış tədbirlərinin həyata keçirilməsi üzrə işlər </c:v>
                </c:pt>
                <c:pt idx="8">
                  <c:v>9. Cinayət prosesini həyata keçirən orqanın prosessual hərəkətlərindən və ya qərarlarından məhkəməyə verilmiş şikayətlər üzrə işlər </c:v>
                </c:pt>
                <c:pt idx="9">
                  <c:v>10. Hökm və ya məhkəmənin digər yekun qərarlarının icrası qaydasında icraat üzrə işlər</c:v>
                </c:pt>
                <c:pt idx="10">
                  <c:v>11. Məhkəmə və digər orqanların qərarlarının icrası qaydasında icraat  üzrə işlər</c:v>
                </c:pt>
                <c:pt idx="11">
                  <c:v>12. Xarici dövlətlərin məhkəmələrinin hökmlərinin və ya digər yekun qərarlarının tanınması üzrə işlər</c:v>
                </c:pt>
                <c:pt idx="12">
                  <c:v>13. Müvəqqəti xarakterli müdafiə təbdirləri üzrə işlər</c:v>
                </c:pt>
                <c:pt idx="13">
                  <c:v>14. Müvəqqəti təminat tədbirləri üzrə işlər</c:v>
                </c:pt>
              </c:strCache>
            </c:strRef>
          </c:cat>
          <c:val>
            <c:numRef>
              <c:f>'Cədvəl 3 İş yükünün struktu (2)'!$G$7:$G$21</c:f>
              <c:numCache>
                <c:formatCode>General</c:formatCode>
                <c:ptCount val="15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E6-4F97-9C67-B41D2AE64001}"/>
            </c:ext>
          </c:extLst>
        </c:ser>
        <c:ser>
          <c:idx val="3"/>
          <c:order val="3"/>
          <c:tx>
            <c:strRef>
              <c:f>'Cədvəl 3 İş yükünün struktu (2)'!$I$7</c:f>
              <c:strCache>
                <c:ptCount val="1"/>
                <c:pt idx="0">
                  <c:v>5 ildən artıq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AE6-4F97-9C67-B41D2AE64001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DataManagerRef="urn:DataManager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'Cədvəl 3 İş yükünün struktu (2)'!$B$8:$B$21</c:f>
              <c:strCache>
                <c:ptCount val="14"/>
                <c:pt idx="0">
                  <c:v>1.  Cinayət işləri</c:v>
                </c:pt>
                <c:pt idx="1">
                  <c:v>2.  Hərbi işlər</c:v>
                </c:pt>
                <c:pt idx="2">
                  <c:v>3. Mülki işlər</c:v>
                </c:pt>
                <c:pt idx="3">
                  <c:v>4. İnzibati mübahisələrə dair işlər</c:v>
                </c:pt>
                <c:pt idx="4">
                  <c:v>5. Kommersiya mübahisələrinə dair işlər</c:v>
                </c:pt>
                <c:pt idx="5">
                  <c:v>6. İnzibati xətalar haqqında işlər</c:v>
                </c:pt>
                <c:pt idx="6">
                  <c:v>7. Prosessual məcburiyyət tədbirlərinin tətbiq edilməsi üzrə işlər</c:v>
                </c:pt>
                <c:pt idx="7">
                  <c:v>8. İstintaq hərəkətlərinin məcburi aparılması və ya əməliyyat-axtarış tədbirlərinin həyata keçirilməsi üzrə işlər </c:v>
                </c:pt>
                <c:pt idx="8">
                  <c:v>9. Cinayət prosesini həyata keçirən orqanın prosessual hərəkətlərindən və ya qərarlarından məhkəməyə verilmiş şikayətlər üzrə işlər </c:v>
                </c:pt>
                <c:pt idx="9">
                  <c:v>10. Hökm və ya məhkəmənin digər yekun qərarlarının icrası qaydasında icraat üzrə işlər</c:v>
                </c:pt>
                <c:pt idx="10">
                  <c:v>11. Məhkəmə və digər orqanların qərarlarının icrası qaydasında icraat  üzrə işlər</c:v>
                </c:pt>
                <c:pt idx="11">
                  <c:v>12. Xarici dövlətlərin məhkəmələrinin hökmlərinin və ya digər yekun qərarlarının tanınması üzrə işlər</c:v>
                </c:pt>
                <c:pt idx="12">
                  <c:v>13. Müvəqqəti xarakterli müdafiə təbdirləri üzrə işlər</c:v>
                </c:pt>
                <c:pt idx="13">
                  <c:v>14. Müvəqqəti təminat tədbirləri üzrə işlər</c:v>
                </c:pt>
              </c:strCache>
            </c:strRef>
          </c:cat>
          <c:val>
            <c:numRef>
              <c:f>'Cədvəl 3 İş yükünün struktu (2)'!$I$7:$I$21</c:f>
              <c:numCache>
                <c:formatCode>General</c:formatCode>
                <c:ptCount val="15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AE6-4F97-9C67-B41D2AE6400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290959976"/>
        <c:axId val="290964288"/>
      </c:barChart>
      <c:catAx>
        <c:axId val="2909599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290964288"/>
        <c:crosses val="autoZero"/>
        <c:auto val="1"/>
        <c:lblAlgn val="ctr"/>
        <c:lblOffset val="100"/>
        <c:noMultiLvlLbl val="0"/>
      </c:catAx>
      <c:valAx>
        <c:axId val="290964288"/>
        <c:scaling>
          <c:orientation val="minMax"/>
          <c:max val="30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crossAx val="290959976"/>
        <c:crosses val="autoZero"/>
        <c:crossBetween val="between"/>
        <c:majorUnit val="5"/>
      </c:valAx>
    </c:plotArea>
    <c:legend>
      <c:legendPos val="t"/>
      <c:overlay val="0"/>
      <c:txPr>
        <a:bodyPr/>
        <a:lstStyle/>
        <a:p>
          <a:pPr>
            <a:defRPr sz="1200" b="1"/>
          </a:pPr>
          <a:endParaRPr lang="ru-RU"/>
        </a:p>
      </c:txPr>
    </c:legend>
    <c:plotVisOnly val="1"/>
    <c:dispBlanksAs val="gap"/>
    <c:showDLblsOverMax val="0"/>
  </c:chart>
  <c:printSettings>
    <c:headerFooter alignWithMargins="0">
      <c:oddHeader>&amp;A</c:oddHeader>
      <c:oddFooter>&amp;CStran &amp;P</c:oddFooter>
    </c:headerFooter>
    <c:pageMargins b="1" l="0.75" r="0.75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r">
              <a:defRPr/>
            </a:pPr>
            <a:r>
              <a:rPr lang="az-Latn-AZ" sz="1200" b="1" i="0" u="none" strike="noStrike" baseline="0">
                <a:effectLst/>
              </a:rPr>
              <a:t>Naxçıvan MR Ali Məhkəməsi: Mülki işlər üzrə hərəkət </a:t>
            </a:r>
          </a:p>
          <a:p>
            <a:pPr algn="r">
              <a:defRPr/>
            </a:pPr>
            <a:r>
              <a:rPr lang="az-Latn-AZ" sz="1200" b="1" i="0" u="none" strike="noStrike" baseline="0">
                <a:effectLst/>
              </a:rPr>
              <a:t>                                 və işə baxılma müddəti</a:t>
            </a:r>
          </a:p>
        </c:rich>
      </c:tx>
      <c:layout>
        <c:manualLayout>
          <c:xMode val="edge"/>
          <c:yMode val="edge"/>
          <c:x val="9.5702687470966497E-2"/>
          <c:y val="1.5747986451602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20008375006543"/>
          <c:y val="0.13910796810400289"/>
          <c:w val="0.79200061875048344"/>
          <c:h val="0.6771670900157121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'Cədvəl 4 G01 - NSP-DT-CR'!$B$91</c:f>
              <c:strCache>
                <c:ptCount val="1"/>
                <c:pt idx="0">
                  <c:v>YENİ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strRef>
              <c:f>'Cədvəl 4 G01 - NSP-DT-CR'!$C$90:$D$90</c:f>
              <c:strCache>
                <c:ptCount val="2"/>
                <c:pt idx="0">
                  <c:v>2024-cü ildə</c:v>
                </c:pt>
                <c:pt idx="1">
                  <c:v>2025-ci ildə</c:v>
                </c:pt>
              </c:strCache>
            </c:strRef>
          </c:cat>
          <c:val>
            <c:numRef>
              <c:f>'Cədvəl 4 G01 - NSP-DT-CR'!$C$91:$D$91</c:f>
              <c:numCache>
                <c:formatCode>#\ ##0;\(#\ ##0\)</c:formatCode>
                <c:ptCount val="2"/>
                <c:pt idx="0" formatCode="#,##0">
                  <c:v>200</c:v>
                </c:pt>
                <c:pt idx="1">
                  <c:v>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45-4596-8D98-26619517EAB9}"/>
            </c:ext>
          </c:extLst>
        </c:ser>
        <c:ser>
          <c:idx val="0"/>
          <c:order val="1"/>
          <c:tx>
            <c:strRef>
              <c:f>'Cədvəl 4 G01 - NSP-DT-CR'!$B$92</c:f>
              <c:strCache>
                <c:ptCount val="1"/>
                <c:pt idx="0">
                  <c:v>HƏLL OLUNMUŞ</c:v>
                </c:pt>
              </c:strCache>
            </c:strRef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cat>
            <c:strRef>
              <c:f>'Cədvəl 4 G01 - NSP-DT-CR'!$C$90:$D$90</c:f>
              <c:strCache>
                <c:ptCount val="2"/>
                <c:pt idx="0">
                  <c:v>2024-cü ildə</c:v>
                </c:pt>
                <c:pt idx="1">
                  <c:v>2025-ci ildə</c:v>
                </c:pt>
              </c:strCache>
            </c:strRef>
          </c:cat>
          <c:val>
            <c:numRef>
              <c:f>'Cədvəl 4 G01 - NSP-DT-CR'!$C$92:$D$92</c:f>
              <c:numCache>
                <c:formatCode>#\ ##0;\(#\ ##0\)</c:formatCode>
                <c:ptCount val="2"/>
                <c:pt idx="0" formatCode="#,##0">
                  <c:v>202</c:v>
                </c:pt>
                <c:pt idx="1">
                  <c:v>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45-4596-8D98-26619517EAB9}"/>
            </c:ext>
          </c:extLst>
        </c:ser>
        <c:ser>
          <c:idx val="2"/>
          <c:order val="2"/>
          <c:tx>
            <c:strRef>
              <c:f>'Cədvəl 4 G01 - NSP-DT-CR'!$B$93</c:f>
              <c:strCache>
                <c:ptCount val="1"/>
                <c:pt idx="0">
                  <c:v>HƏLLİNİ GÖZLƏYƏN</c:v>
                </c:pt>
              </c:strCache>
            </c:strRef>
          </c:tx>
          <c:spPr>
            <a:solidFill>
              <a:srgbClr val="666699"/>
            </a:solidFill>
            <a:ln w="25400">
              <a:noFill/>
            </a:ln>
          </c:spPr>
          <c:invertIfNegative val="0"/>
          <c:cat>
            <c:strRef>
              <c:f>'Cədvəl 4 G01 - NSP-DT-CR'!$C$90:$D$90</c:f>
              <c:strCache>
                <c:ptCount val="2"/>
                <c:pt idx="0">
                  <c:v>2024-cü ildə</c:v>
                </c:pt>
                <c:pt idx="1">
                  <c:v>2025-ci ildə</c:v>
                </c:pt>
              </c:strCache>
            </c:strRef>
          </c:cat>
          <c:val>
            <c:numRef>
              <c:f>'Cədvəl 4 G01 - NSP-DT-CR'!$C$93:$D$93</c:f>
              <c:numCache>
                <c:formatCode>#\ ##0;\(#\ ##0\)</c:formatCode>
                <c:ptCount val="2"/>
                <c:pt idx="0" formatCode="#,##0">
                  <c:v>24</c:v>
                </c:pt>
                <c:pt idx="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45-4596-8D98-26619517E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13380512"/>
        <c:axId val="313384824"/>
      </c:barChart>
      <c:lineChart>
        <c:grouping val="standard"/>
        <c:varyColors val="0"/>
        <c:ser>
          <c:idx val="5"/>
          <c:order val="3"/>
          <c:tx>
            <c:strRef>
              <c:f>'Cədvəl 4 G01 - NSP-DT-CR'!$B$95</c:f>
              <c:strCache>
                <c:ptCount val="1"/>
                <c:pt idx="0">
                  <c:v>İşə baxılma müddəti (DT)</c:v>
                </c:pt>
              </c:strCache>
            </c:strRef>
          </c:tx>
          <c:spPr>
            <a:ln w="38100">
              <a:solidFill>
                <a:srgbClr val="FFCC00"/>
              </a:solidFill>
              <a:prstDash val="solid"/>
            </a:ln>
          </c:spPr>
          <c:marker>
            <c:symbol val="circle"/>
            <c:size val="3"/>
            <c:spPr>
              <a:noFill/>
              <a:ln>
                <a:solidFill>
                  <a:srgbClr val="FFCC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8.8000760106236708E-3"/>
                  <c:y val="-4.74161878840687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DataManagerRef="urn:DataManager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F45-4596-8D98-26619517EAB9}"/>
                </c:ext>
              </c:extLst>
            </c:dLbl>
            <c:dLbl>
              <c:idx val="1"/>
              <c:layout>
                <c:manualLayout>
                  <c:x val="1.3600035531720702E-2"/>
                  <c:y val="-3.74297455673996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DataManagerRef="urn:DataManager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F45-4596-8D98-26619517EAB9}"/>
                </c:ext>
              </c:extLst>
            </c:dLbl>
            <c:dLbl>
              <c:idx val="2"/>
              <c:layout>
                <c:manualLayout>
                  <c:x val="-3.6000083989501309E-2"/>
                  <c:y val="4.94281521896377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DataManagerRef="urn:DataManager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45-4596-8D98-26619517EAB9}"/>
                </c:ext>
              </c:extLst>
            </c:dLbl>
            <c:dLbl>
              <c:idx val="3"/>
              <c:layout>
                <c:manualLayout>
                  <c:x val="-7.9989619709742066E-4"/>
                  <c:y val="-3.29864380639071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DataManagerRef="urn:DataManager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F45-4596-8D98-26619517EAB9}"/>
                </c:ext>
              </c:extLst>
            </c:dLbl>
            <c:dLbl>
              <c:idx val="4"/>
              <c:layout>
                <c:manualLayout>
                  <c:x val="-2.5866582677165278E-2"/>
                  <c:y val="-0.1060780788228243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DataManagerRef="urn:DataManager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F45-4596-8D98-26619517EAB9}"/>
                </c:ext>
              </c:extLst>
            </c:dLbl>
            <c:spPr>
              <a:solidFill>
                <a:schemeClr val="bg1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DataManagerRef="urn:DataManager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'Cədvəl 4 G01 - NSP-DT-CR'!$C$90:$D$90</c:f>
              <c:strCache>
                <c:ptCount val="2"/>
                <c:pt idx="0">
                  <c:v>2024-cü ildə</c:v>
                </c:pt>
                <c:pt idx="1">
                  <c:v>2025-ci ildə</c:v>
                </c:pt>
              </c:strCache>
            </c:strRef>
          </c:cat>
          <c:val>
            <c:numRef>
              <c:f>'Cədvəl 4 G01 - NSP-DT-CR'!$C$95:$D$95</c:f>
              <c:numCache>
                <c:formatCode>###0</c:formatCode>
                <c:ptCount val="2"/>
                <c:pt idx="0">
                  <c:v>43.366336633663373</c:v>
                </c:pt>
                <c:pt idx="1">
                  <c:v>23.804347826086957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8-6F45-4596-8D98-26619517E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383648"/>
        <c:axId val="313378160"/>
      </c:lineChart>
      <c:catAx>
        <c:axId val="3133805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ru-RU"/>
          </a:p>
        </c:txPr>
        <c:crossAx val="3133848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13384824"/>
        <c:scaling>
          <c:orientation val="minMax"/>
          <c:max val="15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b="1"/>
                  <a:t>Məhkəmə işlərinin sayı</a:t>
                </a:r>
              </a:p>
            </c:rich>
          </c:tx>
          <c:layout>
            <c:manualLayout>
              <c:xMode val="edge"/>
              <c:yMode val="edge"/>
              <c:x val="1.1822090126684826E-2"/>
              <c:y val="0.3708656116930845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ru-RU"/>
          </a:p>
        </c:txPr>
        <c:crossAx val="313380512"/>
        <c:crosses val="autoZero"/>
        <c:crossBetween val="between"/>
        <c:majorUnit val="10"/>
      </c:valAx>
      <c:catAx>
        <c:axId val="3133836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13378160"/>
        <c:crosses val="autoZero"/>
        <c:auto val="0"/>
        <c:lblAlgn val="ctr"/>
        <c:lblOffset val="100"/>
        <c:noMultiLvlLbl val="0"/>
      </c:catAx>
      <c:valAx>
        <c:axId val="31337816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n-US" b="1"/>
                  <a:t>Məhkəmə işinə baxılma müddəti, günlərlə</a:t>
                </a:r>
              </a:p>
            </c:rich>
          </c:tx>
          <c:layout>
            <c:manualLayout>
              <c:xMode val="edge"/>
              <c:yMode val="edge"/>
              <c:x val="0.94400074061423522"/>
              <c:y val="0.17432541405039703"/>
            </c:manualLayout>
          </c:layout>
          <c:overlay val="0"/>
          <c:spPr>
            <a:noFill/>
            <a:ln w="25400">
              <a:noFill/>
            </a:ln>
          </c:spPr>
        </c:title>
        <c:numFmt formatCode="#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ru-RU"/>
          </a:p>
        </c:txPr>
        <c:crossAx val="313383648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8.6400167979002615E-2"/>
          <c:y val="0.90376450975124167"/>
          <c:w val="0.81706700262467191"/>
          <c:h val="5.249343832021002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ru-RU"/>
    </a:p>
  </c:txPr>
  <c:printSettings>
    <c:headerFooter alignWithMargins="0"/>
    <c:pageMargins b="1" l="0.75" r="0.75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az-Latn-AZ" sz="1200" b="1" i="0" u="none" strike="noStrike" kern="1200" baseline="0">
                <a:solidFill>
                  <a:srgbClr val="000000"/>
                </a:solidFill>
                <a:effectLst/>
                <a:latin typeface="Arial"/>
                <a:ea typeface="Arial"/>
                <a:cs typeface="Arial"/>
              </a:rPr>
              <a:t>Naxçıvan MR Ali Məhkəməsi: Mülki işlər üzrə </a:t>
            </a:r>
          </a:p>
          <a:p>
            <a:pPr>
              <a:defRPr/>
            </a:pPr>
            <a:r>
              <a:rPr lang="az-Latn-AZ" sz="1200" b="1" i="0" u="none" strike="noStrike" kern="1200" baseline="0">
                <a:solidFill>
                  <a:srgbClr val="000000"/>
                </a:solidFill>
                <a:effectLst/>
                <a:latin typeface="Arial"/>
                <a:ea typeface="Arial"/>
                <a:cs typeface="Arial"/>
              </a:rPr>
              <a:t>                                                     həll olunma faizi</a:t>
            </a:r>
          </a:p>
        </c:rich>
      </c:tx>
      <c:layout>
        <c:manualLayout>
          <c:xMode val="edge"/>
          <c:yMode val="edge"/>
          <c:x val="0.14028426411382999"/>
          <c:y val="3.62967626311248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9065510975386045E-2"/>
          <c:y val="0.16285027743886529"/>
          <c:w val="0.74766423377649838"/>
          <c:h val="0.6692128588503371"/>
        </c:manualLayout>
      </c:layout>
      <c:lineChart>
        <c:grouping val="standard"/>
        <c:varyColors val="0"/>
        <c:ser>
          <c:idx val="0"/>
          <c:order val="0"/>
          <c:tx>
            <c:strRef>
              <c:f>'Cədvəl 4 G01 - NSP-DT-CR'!$B$94</c:f>
              <c:strCache>
                <c:ptCount val="1"/>
                <c:pt idx="0">
                  <c:v>Məhkəmə işlərinin 
həll olunma faizi (CR)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circle"/>
            <c:size val="3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dLbls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'Cədvəl 4 G01 - NSP-DT-CR'!$C$90:$D$90</c:f>
              <c:strCache>
                <c:ptCount val="2"/>
                <c:pt idx="0">
                  <c:v>2024-cü ildə</c:v>
                </c:pt>
                <c:pt idx="1">
                  <c:v>2025-ci ildə</c:v>
                </c:pt>
              </c:strCache>
            </c:strRef>
          </c:cat>
          <c:val>
            <c:numRef>
              <c:f>'Cədvəl 4 G01 - NSP-DT-CR'!$C$94:$D$94</c:f>
              <c:numCache>
                <c:formatCode>0.0%</c:formatCode>
                <c:ptCount val="2"/>
                <c:pt idx="0">
                  <c:v>1.01</c:v>
                </c:pt>
                <c:pt idx="1">
                  <c:v>1.069767441860465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899-462C-8234-E43282E31D18}"/>
            </c:ext>
          </c:extLst>
        </c:ser>
        <c:ser>
          <c:idx val="5"/>
          <c:order val="1"/>
          <c:tx>
            <c:strRef>
              <c:f>'Cədvəl 4 G01 - NSP-DT-CR'!$B$15</c:f>
              <c:strCache>
                <c:ptCount val="1"/>
                <c:pt idx="0">
                  <c:v>CR=100%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'Cədvəl 4 G01 - NSP-DT-CR'!$C$90:$D$90</c:f>
              <c:strCache>
                <c:ptCount val="2"/>
                <c:pt idx="0">
                  <c:v>2024-cü ildə</c:v>
                </c:pt>
                <c:pt idx="1">
                  <c:v>2025-ci ildə</c:v>
                </c:pt>
              </c:strCache>
            </c:strRef>
          </c:cat>
          <c:val>
            <c:numRef>
              <c:f>'Cədvəl 4 G01 - NSP-DT-CR'!$C$15:$D$15</c:f>
              <c:numCache>
                <c:formatCode>0%</c:formatCode>
                <c:ptCount val="2"/>
                <c:pt idx="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99-462C-8234-E43282E31D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377768"/>
        <c:axId val="313378552"/>
      </c:lineChart>
      <c:catAx>
        <c:axId val="3133777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13378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3378552"/>
        <c:scaling>
          <c:orientation val="minMax"/>
          <c:max val="1.25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13377768"/>
        <c:crosses val="autoZero"/>
        <c:crossBetween val="midCat"/>
        <c:majorUnit val="0.25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6.9782390614775661E-2"/>
          <c:y val="0.90696078453957607"/>
          <c:w val="0.82429926165771339"/>
          <c:h val="8.014715876237361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az-Latn-AZ" sz="1200" b="1" i="0" u="none" strike="noStrike" kern="1200" baseline="0">
                <a:solidFill>
                  <a:srgbClr val="000000"/>
                </a:solidFill>
                <a:effectLst/>
                <a:latin typeface="Arial"/>
                <a:ea typeface="Arial"/>
                <a:cs typeface="Arial"/>
              </a:rPr>
              <a:t>Naxçıvan MR Ali Məhkəməsi: Kommersiya mübahisələrinə dair       </a:t>
            </a:r>
          </a:p>
          <a:p>
            <a:pPr>
              <a:defRPr/>
            </a:pPr>
            <a:r>
              <a:rPr lang="az-Latn-AZ" sz="1200" b="1" i="0" u="none" strike="noStrike" kern="1200" baseline="0">
                <a:solidFill>
                  <a:srgbClr val="000000"/>
                </a:solidFill>
                <a:effectLst/>
                <a:latin typeface="Arial"/>
                <a:ea typeface="Arial"/>
                <a:cs typeface="Arial"/>
              </a:rPr>
              <a:t>                                       işlər üzrə həll olunma faizi</a:t>
            </a:r>
          </a:p>
        </c:rich>
      </c:tx>
      <c:layout>
        <c:manualLayout>
          <c:xMode val="edge"/>
          <c:yMode val="edge"/>
          <c:x val="0.18035318516925611"/>
          <c:y val="1.84165462076329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880597014925367E-2"/>
          <c:y val="0.1598986753185915"/>
          <c:w val="0.74813432835820892"/>
          <c:h val="0.66751351759983446"/>
        </c:manualLayout>
      </c:layout>
      <c:lineChart>
        <c:grouping val="standard"/>
        <c:varyColors val="0"/>
        <c:ser>
          <c:idx val="0"/>
          <c:order val="0"/>
          <c:tx>
            <c:strRef>
              <c:f>'Cədvəl 4 G01 - NSP-DT-CR'!$B$148</c:f>
              <c:strCache>
                <c:ptCount val="1"/>
                <c:pt idx="0">
                  <c:v>Məhkəmə işlərinin 
həll olunma faizi (CR)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circle"/>
            <c:size val="3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dLbls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'Cədvəl 4 G01 - NSP-DT-CR'!$C$144:$D$144</c:f>
              <c:strCache>
                <c:ptCount val="2"/>
                <c:pt idx="0">
                  <c:v>2024-cü ildə</c:v>
                </c:pt>
                <c:pt idx="1">
                  <c:v>2025-ci ildə</c:v>
                </c:pt>
              </c:strCache>
            </c:strRef>
          </c:cat>
          <c:val>
            <c:numRef>
              <c:f>'Cədvəl 4 G01 - NSP-DT-CR'!$C$148:$D$148</c:f>
              <c:numCache>
                <c:formatCode>0.0%</c:formatCode>
                <c:ptCount val="2"/>
                <c:pt idx="0">
                  <c:v>1</c:v>
                </c:pt>
                <c:pt idx="1">
                  <c:v>0.93650793650793651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6B1-4BC4-83F1-2751ED7CCB52}"/>
            </c:ext>
          </c:extLst>
        </c:ser>
        <c:ser>
          <c:idx val="5"/>
          <c:order val="1"/>
          <c:tx>
            <c:strRef>
              <c:f>'Cədvəl 4 G01 - NSP-DT-CR'!$B$15</c:f>
              <c:strCache>
                <c:ptCount val="1"/>
                <c:pt idx="0">
                  <c:v>CR=100%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'Cədvəl 4 G01 - NSP-DT-CR'!$C$144:$D$144</c:f>
              <c:strCache>
                <c:ptCount val="2"/>
                <c:pt idx="0">
                  <c:v>2024-cü ildə</c:v>
                </c:pt>
                <c:pt idx="1">
                  <c:v>2025-ci ildə</c:v>
                </c:pt>
              </c:strCache>
            </c:strRef>
          </c:cat>
          <c:val>
            <c:numRef>
              <c:f>'Cədvəl 4 G01 - NSP-DT-CR'!$C$15:$D$15</c:f>
              <c:numCache>
                <c:formatCode>0%</c:formatCode>
                <c:ptCount val="2"/>
                <c:pt idx="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B1-4BC4-83F1-2751ED7CC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380120"/>
        <c:axId val="313381296"/>
      </c:lineChart>
      <c:catAx>
        <c:axId val="3133801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13381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3381296"/>
        <c:scaling>
          <c:orientation val="minMax"/>
          <c:max val="1.5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13380120"/>
        <c:crosses val="autoZero"/>
        <c:crossBetween val="midCat"/>
        <c:majorUnit val="0.25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9.72441591068611E-2"/>
          <c:y val="0.90538973435719317"/>
          <c:w val="0.83022388059701491"/>
          <c:h val="7.09877884440589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az-Latn-AZ" sz="1200" b="1" i="0" u="none" strike="noStrike" kern="1200" baseline="0">
                <a:solidFill>
                  <a:srgbClr val="000000"/>
                </a:solidFill>
                <a:effectLst/>
                <a:latin typeface="Arial"/>
                <a:ea typeface="Arial"/>
                <a:cs typeface="Arial"/>
              </a:defRPr>
            </a:pPr>
            <a:r>
              <a:rPr lang="az-Latn-AZ" sz="1200" b="1" i="0" u="none" strike="noStrike" kern="1200" baseline="0">
                <a:solidFill>
                  <a:srgbClr val="000000"/>
                </a:solidFill>
                <a:effectLst/>
                <a:latin typeface="Arial"/>
                <a:ea typeface="Arial"/>
                <a:cs typeface="Arial"/>
              </a:rPr>
              <a:t>Naxçıvan MR Ali Məhkəməsi: İnzibati xətalar haqqında işlər üzrə           </a:t>
            </a:r>
          </a:p>
          <a:p>
            <a:pPr>
              <a:defRPr lang="az-Latn-AZ" sz="1200" b="1" i="0" u="none" strike="noStrike" kern="1200" baseline="0">
                <a:solidFill>
                  <a:srgbClr val="000000"/>
                </a:solidFill>
                <a:effectLst/>
                <a:latin typeface="Arial"/>
                <a:ea typeface="Arial"/>
                <a:cs typeface="Arial"/>
              </a:defRPr>
            </a:pPr>
            <a:r>
              <a:rPr lang="az-Latn-AZ" sz="1200" b="1" i="0" u="none" strike="noStrike" kern="1200" baseline="0">
                <a:solidFill>
                  <a:srgbClr val="000000"/>
                </a:solidFill>
                <a:effectLst/>
                <a:latin typeface="Arial"/>
                <a:ea typeface="Arial"/>
                <a:cs typeface="Arial"/>
              </a:rPr>
              <a:t>                    həll olunma faizi</a:t>
            </a:r>
          </a:p>
        </c:rich>
      </c:tx>
      <c:layout>
        <c:manualLayout>
          <c:xMode val="edge"/>
          <c:yMode val="edge"/>
          <c:x val="0.15980560134484773"/>
          <c:y val="3.242917473452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880597014925367E-2"/>
          <c:y val="0.1598986753185915"/>
          <c:w val="0.74813432835820892"/>
          <c:h val="0.66751351759983446"/>
        </c:manualLayout>
      </c:layout>
      <c:lineChart>
        <c:grouping val="standard"/>
        <c:varyColors val="0"/>
        <c:ser>
          <c:idx val="0"/>
          <c:order val="0"/>
          <c:tx>
            <c:strRef>
              <c:f>'Cədvəl 4 G01 - NSP-DT-CR'!$B$175</c:f>
              <c:strCache>
                <c:ptCount val="1"/>
                <c:pt idx="0">
                  <c:v>Məhkəmə işlərinin
həll olunma faizi (CR)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circle"/>
            <c:size val="3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dLbls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'Cədvəl 4 G01 - NSP-DT-CR'!$C$171:$D$171</c:f>
              <c:strCache>
                <c:ptCount val="2"/>
                <c:pt idx="0">
                  <c:v>2024-cü ildə</c:v>
                </c:pt>
                <c:pt idx="1">
                  <c:v>2025-ci ildə</c:v>
                </c:pt>
              </c:strCache>
            </c:strRef>
          </c:cat>
          <c:val>
            <c:numRef>
              <c:f>'Cədvəl 4 G01 - NSP-DT-CR'!$C$175:$D$175</c:f>
              <c:numCache>
                <c:formatCode>0.0%</c:formatCode>
                <c:ptCount val="2"/>
                <c:pt idx="0">
                  <c:v>0.96923076923076923</c:v>
                </c:pt>
                <c:pt idx="1">
                  <c:v>1.0206185567010309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17F-4A91-97D4-70C22A2F491F}"/>
            </c:ext>
          </c:extLst>
        </c:ser>
        <c:ser>
          <c:idx val="5"/>
          <c:order val="1"/>
          <c:tx>
            <c:strRef>
              <c:f>'Cədvəl 4 G01 - NSP-DT-CR'!$B$15</c:f>
              <c:strCache>
                <c:ptCount val="1"/>
                <c:pt idx="0">
                  <c:v>CR=100%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'Cədvəl 4 G01 - NSP-DT-CR'!$C$171:$D$171</c:f>
              <c:strCache>
                <c:ptCount val="2"/>
                <c:pt idx="0">
                  <c:v>2024-cü ildə</c:v>
                </c:pt>
                <c:pt idx="1">
                  <c:v>2025-ci ildə</c:v>
                </c:pt>
              </c:strCache>
            </c:strRef>
          </c:cat>
          <c:val>
            <c:numRef>
              <c:f>'Cədvəl 4 G01 - NSP-DT-CR'!$C$15:$D$15</c:f>
              <c:numCache>
                <c:formatCode>0%</c:formatCode>
                <c:ptCount val="2"/>
                <c:pt idx="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7F-4A91-97D4-70C22A2F4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555304"/>
        <c:axId val="313552952"/>
      </c:lineChart>
      <c:catAx>
        <c:axId val="3135553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13552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3552952"/>
        <c:scaling>
          <c:orientation val="minMax"/>
          <c:max val="1.25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13555304"/>
        <c:crosses val="autoZero"/>
        <c:crossBetween val="midCat"/>
        <c:majorUnit val="0.25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2002487234653275"/>
          <c:y val="0.89614369048882092"/>
          <c:w val="0.72823383084577109"/>
          <c:h val="8.568349476431091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az-Latn-AZ" sz="1200" b="1" i="0" u="none" strike="noStrike" kern="1200" baseline="0">
                <a:solidFill>
                  <a:srgbClr val="000000"/>
                </a:solidFill>
                <a:effectLst/>
                <a:latin typeface="Arial"/>
                <a:ea typeface="Arial"/>
                <a:cs typeface="Arial"/>
              </a:defRPr>
            </a:pPr>
            <a:r>
              <a:rPr lang="az-Latn-AZ" sz="1200" b="1" i="0" u="none" strike="noStrike" kern="1200" baseline="0">
                <a:solidFill>
                  <a:srgbClr val="000000"/>
                </a:solidFill>
                <a:effectLst/>
                <a:latin typeface="Arial"/>
                <a:ea typeface="Arial"/>
                <a:cs typeface="Arial"/>
              </a:rPr>
              <a:t>Naxçıvan MR Ali Məhkəməsi: İstintaq hərəkətlərinin məcburi aparılması və ya əməliyyat-axtarış tədbirlərinin həyata keçirilməsinə dair işlər üzrə həll olunma faizi</a:t>
            </a:r>
          </a:p>
        </c:rich>
      </c:tx>
      <c:layout>
        <c:manualLayout>
          <c:xMode val="edge"/>
          <c:yMode val="edge"/>
          <c:x val="9.1301537513540129E-2"/>
          <c:y val="2.60954538622496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880597014925367E-2"/>
          <c:y val="0.1598986753185915"/>
          <c:w val="0.74813432835820892"/>
          <c:h val="0.66751351759983446"/>
        </c:manualLayout>
      </c:layout>
      <c:lineChart>
        <c:grouping val="standard"/>
        <c:varyColors val="0"/>
        <c:ser>
          <c:idx val="0"/>
          <c:order val="0"/>
          <c:tx>
            <c:strRef>
              <c:f>'Cədvəl 4 G01 - NSP-DT-CR'!$B$229</c:f>
              <c:strCache>
                <c:ptCount val="1"/>
                <c:pt idx="0">
                  <c:v>Məhkəmə işlərinin 
 həll olunma faizi (CR)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circle"/>
            <c:size val="3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dLbls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'Cədvəl 4 G01 - NSP-DT-CR'!$C$225:$D$225</c:f>
              <c:strCache>
                <c:ptCount val="2"/>
                <c:pt idx="0">
                  <c:v>2024-cü ildə</c:v>
                </c:pt>
                <c:pt idx="1">
                  <c:v>2025-ci ildə</c:v>
                </c:pt>
              </c:strCache>
            </c:strRef>
          </c:cat>
          <c:val>
            <c:numRef>
              <c:f>'Cədvəl 4 G01 - NSP-DT-CR'!$C$229:$D$229</c:f>
              <c:numCache>
                <c:formatCode>0.0%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B06-4B00-8E3D-0F16BFF16C97}"/>
            </c:ext>
          </c:extLst>
        </c:ser>
        <c:ser>
          <c:idx val="5"/>
          <c:order val="1"/>
          <c:tx>
            <c:strRef>
              <c:f>'Cədvəl 4 G01 - NSP-DT-CR'!$B$15</c:f>
              <c:strCache>
                <c:ptCount val="1"/>
                <c:pt idx="0">
                  <c:v>CR=100%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'Cədvəl 4 G01 - NSP-DT-CR'!$C$225:$D$225</c:f>
              <c:strCache>
                <c:ptCount val="2"/>
                <c:pt idx="0">
                  <c:v>2024-cü ildə</c:v>
                </c:pt>
                <c:pt idx="1">
                  <c:v>2025-ci ildə</c:v>
                </c:pt>
              </c:strCache>
            </c:strRef>
          </c:cat>
          <c:val>
            <c:numRef>
              <c:f>'Cədvəl 4 G01 - NSP-DT-CR'!$C$15:$D$15</c:f>
              <c:numCache>
                <c:formatCode>0%</c:formatCode>
                <c:ptCount val="2"/>
                <c:pt idx="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06-4B00-8E3D-0F16BFF16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552560"/>
        <c:axId val="313549816"/>
      </c:lineChart>
      <c:catAx>
        <c:axId val="3135525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13549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3549816"/>
        <c:scaling>
          <c:orientation val="minMax"/>
          <c:max val="1.25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13552560"/>
        <c:crosses val="autoZero"/>
        <c:crossBetween val="midCat"/>
        <c:majorUnit val="0.25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5.7835820895522388E-2"/>
          <c:y val="0.90440038903766473"/>
          <c:w val="0.86504975124378114"/>
          <c:h val="7.862735003284276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az-Latn-AZ" sz="1200" b="1" i="0" u="none" strike="noStrike" baseline="0">
                <a:effectLst/>
              </a:rPr>
              <a:t>Naxçıvan MR Ali Məhkəməsi: Kommersiya mübahisələrinə dair          </a:t>
            </a:r>
          </a:p>
          <a:p>
            <a:pPr>
              <a:defRPr/>
            </a:pPr>
            <a:r>
              <a:rPr lang="az-Latn-AZ" sz="1200" b="1" i="0" u="none" strike="noStrike" baseline="0">
                <a:effectLst/>
              </a:rPr>
              <a:t>                                                 işlər üzrə hərəkət və işə baxılma </a:t>
            </a:r>
          </a:p>
          <a:p>
            <a:pPr>
              <a:defRPr/>
            </a:pPr>
            <a:r>
              <a:rPr lang="az-Latn-AZ" sz="1200" b="1" i="0" u="none" strike="noStrike" baseline="0">
                <a:effectLst/>
              </a:rPr>
              <a:t>        müddəti</a:t>
            </a:r>
          </a:p>
        </c:rich>
      </c:tx>
      <c:layout>
        <c:manualLayout>
          <c:xMode val="edge"/>
          <c:yMode val="edge"/>
          <c:x val="0.11647579280445637"/>
          <c:y val="1.8611563181911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20008375006543"/>
          <c:y val="0.13910796810400289"/>
          <c:w val="0.79200061875048344"/>
          <c:h val="0.67716709001571218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'Cədvəl 4 G01 - NSP-DT-CR'!$B$145</c:f>
              <c:strCache>
                <c:ptCount val="1"/>
                <c:pt idx="0">
                  <c:v>YENİ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strRef>
              <c:f>'Cədvəl 4 G01 - NSP-DT-CR'!$C$144:$D$144</c:f>
              <c:strCache>
                <c:ptCount val="2"/>
                <c:pt idx="0">
                  <c:v>2024-cü ildə</c:v>
                </c:pt>
                <c:pt idx="1">
                  <c:v>2025-ci ildə</c:v>
                </c:pt>
              </c:strCache>
            </c:strRef>
          </c:cat>
          <c:val>
            <c:numRef>
              <c:f>'Cədvəl 4 G01 - NSP-DT-CR'!$C$145:$D$145</c:f>
              <c:numCache>
                <c:formatCode>#\ ##0;\(#\ ##0\)</c:formatCode>
                <c:ptCount val="2"/>
                <c:pt idx="0" formatCode="#,##0">
                  <c:v>26</c:v>
                </c:pt>
                <c:pt idx="1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A3E-47AF-9F94-33C3110B6FF5}"/>
            </c:ext>
          </c:extLst>
        </c:ser>
        <c:ser>
          <c:idx val="4"/>
          <c:order val="1"/>
          <c:tx>
            <c:strRef>
              <c:f>'Cədvəl 4 G01 - NSP-DT-CR'!$B$146</c:f>
              <c:strCache>
                <c:ptCount val="1"/>
                <c:pt idx="0">
                  <c:v>HƏLL OLUNMUŞ</c:v>
                </c:pt>
              </c:strCache>
            </c:strRef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cat>
            <c:strRef>
              <c:f>'Cədvəl 4 G01 - NSP-DT-CR'!$C$144:$D$144</c:f>
              <c:strCache>
                <c:ptCount val="2"/>
                <c:pt idx="0">
                  <c:v>2024-cü ildə</c:v>
                </c:pt>
                <c:pt idx="1">
                  <c:v>2025-ci ildə</c:v>
                </c:pt>
              </c:strCache>
            </c:strRef>
          </c:cat>
          <c:val>
            <c:numRef>
              <c:f>'Cədvəl 4 G01 - NSP-DT-CR'!$C$146:$D$146</c:f>
              <c:numCache>
                <c:formatCode>#\ ##0;\(#\ ##0\)</c:formatCode>
                <c:ptCount val="2"/>
                <c:pt idx="0" formatCode="#,##0">
                  <c:v>26</c:v>
                </c:pt>
                <c:pt idx="1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A3E-47AF-9F94-33C3110B6FF5}"/>
            </c:ext>
          </c:extLst>
        </c:ser>
        <c:ser>
          <c:idx val="6"/>
          <c:order val="2"/>
          <c:tx>
            <c:strRef>
              <c:f>'Cədvəl 4 G01 - NSP-DT-CR'!$B$147</c:f>
              <c:strCache>
                <c:ptCount val="1"/>
                <c:pt idx="0">
                  <c:v>HƏLLİNİ GÖZLƏYƏN</c:v>
                </c:pt>
              </c:strCache>
            </c:strRef>
          </c:tx>
          <c:spPr>
            <a:solidFill>
              <a:srgbClr val="666699"/>
            </a:solidFill>
            <a:ln w="25400">
              <a:noFill/>
            </a:ln>
          </c:spPr>
          <c:invertIfNegative val="0"/>
          <c:cat>
            <c:strRef>
              <c:f>'Cədvəl 4 G01 - NSP-DT-CR'!$C$144:$D$144</c:f>
              <c:strCache>
                <c:ptCount val="2"/>
                <c:pt idx="0">
                  <c:v>2024-cü ildə</c:v>
                </c:pt>
                <c:pt idx="1">
                  <c:v>2025-ci ildə</c:v>
                </c:pt>
              </c:strCache>
            </c:strRef>
          </c:cat>
          <c:val>
            <c:numRef>
              <c:f>'Cədvəl 4 G01 - NSP-DT-CR'!$C$147:$D$147</c:f>
              <c:numCache>
                <c:formatCode>#\ ##0;\(#\ ##0\)</c:formatCode>
                <c:ptCount val="2"/>
                <c:pt idx="0" formatCode="#,##0">
                  <c:v>8</c:v>
                </c:pt>
                <c:pt idx="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A3E-47AF-9F94-33C3110B6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13553736"/>
        <c:axId val="313555696"/>
      </c:barChart>
      <c:lineChart>
        <c:grouping val="standard"/>
        <c:varyColors val="0"/>
        <c:ser>
          <c:idx val="5"/>
          <c:order val="3"/>
          <c:tx>
            <c:strRef>
              <c:f>'Cədvəl 4 G01 - NSP-DT-CR'!$B$149</c:f>
              <c:strCache>
                <c:ptCount val="1"/>
                <c:pt idx="0">
                  <c:v>İşə baxılma müddəti (DT)</c:v>
                </c:pt>
              </c:strCache>
            </c:strRef>
          </c:tx>
          <c:spPr>
            <a:ln w="38100">
              <a:solidFill>
                <a:srgbClr val="FFCC00"/>
              </a:solidFill>
              <a:prstDash val="solid"/>
            </a:ln>
          </c:spPr>
          <c:marker>
            <c:symbol val="circle"/>
            <c:size val="3"/>
            <c:spPr>
              <a:noFill/>
              <a:ln>
                <a:solidFill>
                  <a:srgbClr val="FFCC00"/>
                </a:solidFill>
                <a:prstDash val="solid"/>
              </a:ln>
            </c:spPr>
          </c:marker>
          <c:dLbls>
            <c:dLbl>
              <c:idx val="1"/>
              <c:layout>
                <c:manualLayout>
                  <c:x val="-1.2856267292491357E-2"/>
                  <c:y val="3.47642211529587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466-4E80-9A6C-73A789DB0D82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'Cədvəl 4 G01 - NSP-DT-CR'!$C$144:$D$144</c:f>
              <c:strCache>
                <c:ptCount val="2"/>
                <c:pt idx="0">
                  <c:v>2024-cü ildə</c:v>
                </c:pt>
                <c:pt idx="1">
                  <c:v>2025-ci ildə</c:v>
                </c:pt>
              </c:strCache>
            </c:strRef>
          </c:cat>
          <c:val>
            <c:numRef>
              <c:f>'Cədvəl 4 G01 - NSP-DT-CR'!$C$149:$D$149</c:f>
              <c:numCache>
                <c:formatCode>###0</c:formatCode>
                <c:ptCount val="2"/>
                <c:pt idx="0">
                  <c:v>112.30769230769231</c:v>
                </c:pt>
                <c:pt idx="1">
                  <c:v>74.237288135593218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CA3E-47AF-9F94-33C3110B6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551384"/>
        <c:axId val="313556088"/>
      </c:lineChart>
      <c:catAx>
        <c:axId val="3135537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ru-RU"/>
          </a:p>
        </c:txPr>
        <c:crossAx val="3135556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13555696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b="1"/>
                  <a:t>Məhkəmə işlərinin sayı</a:t>
                </a:r>
              </a:p>
            </c:rich>
          </c:tx>
          <c:layout>
            <c:manualLayout>
              <c:xMode val="edge"/>
              <c:yMode val="edge"/>
              <c:x val="1.4032851347023499E-2"/>
              <c:y val="0.3648301362197132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ru-RU"/>
          </a:p>
        </c:txPr>
        <c:crossAx val="313553736"/>
        <c:crosses val="autoZero"/>
        <c:crossBetween val="between"/>
      </c:valAx>
      <c:catAx>
        <c:axId val="313551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13556088"/>
        <c:crosses val="autoZero"/>
        <c:auto val="0"/>
        <c:lblAlgn val="ctr"/>
        <c:lblOffset val="100"/>
        <c:noMultiLvlLbl val="0"/>
      </c:catAx>
      <c:valAx>
        <c:axId val="313556088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n-US" b="1"/>
                  <a:t>Məhkəmə işinə baxılma müddəti, günlərlə</a:t>
                </a:r>
              </a:p>
            </c:rich>
          </c:tx>
          <c:layout>
            <c:manualLayout>
              <c:xMode val="edge"/>
              <c:yMode val="edge"/>
              <c:x val="0.94400071477128755"/>
              <c:y val="0.17438558452839617"/>
            </c:manualLayout>
          </c:layout>
          <c:overlay val="0"/>
          <c:spPr>
            <a:noFill/>
            <a:ln w="25400">
              <a:noFill/>
            </a:ln>
          </c:spPr>
        </c:title>
        <c:numFmt formatCode="#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ru-RU"/>
          </a:p>
        </c:txPr>
        <c:crossAx val="313551384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4.5866834645669291E-2"/>
          <c:y val="0.89239093144852955"/>
          <c:w val="0.87680033595800522"/>
          <c:h val="5.249343832021002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ru-RU"/>
    </a:p>
  </c:txPr>
  <c:printSettings>
    <c:headerFooter alignWithMargins="0"/>
    <c:pageMargins b="1" l="0.75" r="0.75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az-Latn-AZ" sz="1200" b="1" i="0" u="none" strike="noStrike" baseline="0">
                <a:effectLst/>
              </a:rPr>
              <a:t>Naxçıvan MR Ali Məhkəməsi: İnzibati xətalar haqqında işlər üzrə </a:t>
            </a:r>
          </a:p>
          <a:p>
            <a:pPr>
              <a:defRPr/>
            </a:pPr>
            <a:r>
              <a:rPr lang="az-Latn-AZ" sz="1200" b="1" i="0" u="none" strike="noStrike" baseline="0">
                <a:effectLst/>
              </a:rPr>
              <a:t>                                              hərəkət və işə baxılma müddəti</a:t>
            </a:r>
          </a:p>
        </c:rich>
      </c:tx>
      <c:layout>
        <c:manualLayout>
          <c:xMode val="edge"/>
          <c:yMode val="edge"/>
          <c:x val="7.5391538724052881E-2"/>
          <c:y val="2.40972568124976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20008375006543"/>
          <c:y val="0.13910796810400289"/>
          <c:w val="0.79200061875048344"/>
          <c:h val="0.6771670900157121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'Cədvəl 4 G01 - NSP-DT-CR'!$B$172</c:f>
              <c:strCache>
                <c:ptCount val="1"/>
                <c:pt idx="0">
                  <c:v>YENİ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strRef>
              <c:f>'Cədvəl 4 G01 - NSP-DT-CR'!$C$171:$D$171</c:f>
              <c:strCache>
                <c:ptCount val="2"/>
                <c:pt idx="0">
                  <c:v>2024-cü ildə</c:v>
                </c:pt>
                <c:pt idx="1">
                  <c:v>2025-ci ildə</c:v>
                </c:pt>
              </c:strCache>
            </c:strRef>
          </c:cat>
          <c:val>
            <c:numRef>
              <c:f>'Cədvəl 4 G01 - NSP-DT-CR'!$C$172:$D$172</c:f>
              <c:numCache>
                <c:formatCode>#\ ##0;\(#\ ##0\)</c:formatCode>
                <c:ptCount val="2"/>
                <c:pt idx="0" formatCode="#,##0">
                  <c:v>65</c:v>
                </c:pt>
                <c:pt idx="1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E0-498B-BB2D-0CCBB14D2033}"/>
            </c:ext>
          </c:extLst>
        </c:ser>
        <c:ser>
          <c:idx val="0"/>
          <c:order val="1"/>
          <c:tx>
            <c:strRef>
              <c:f>'Cədvəl 4 G01 - NSP-DT-CR'!$B$173</c:f>
              <c:strCache>
                <c:ptCount val="1"/>
                <c:pt idx="0">
                  <c:v>HƏLL OLUNMUŞ</c:v>
                </c:pt>
              </c:strCache>
            </c:strRef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cat>
            <c:strRef>
              <c:f>'Cədvəl 4 G01 - NSP-DT-CR'!$C$171:$D$171</c:f>
              <c:strCache>
                <c:ptCount val="2"/>
                <c:pt idx="0">
                  <c:v>2024-cü ildə</c:v>
                </c:pt>
                <c:pt idx="1">
                  <c:v>2025-ci ildə</c:v>
                </c:pt>
              </c:strCache>
            </c:strRef>
          </c:cat>
          <c:val>
            <c:numRef>
              <c:f>'Cədvəl 4 G01 - NSP-DT-CR'!$C$173:$D$173</c:f>
              <c:numCache>
                <c:formatCode>#\ ##0;\(#\ ##0\)</c:formatCode>
                <c:ptCount val="2"/>
                <c:pt idx="0" formatCode="#,##0">
                  <c:v>63</c:v>
                </c:pt>
                <c:pt idx="1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E0-498B-BB2D-0CCBB14D2033}"/>
            </c:ext>
          </c:extLst>
        </c:ser>
        <c:ser>
          <c:idx val="2"/>
          <c:order val="2"/>
          <c:tx>
            <c:strRef>
              <c:f>'Cədvəl 4 G01 - NSP-DT-CR'!$B$174</c:f>
              <c:strCache>
                <c:ptCount val="1"/>
                <c:pt idx="0">
                  <c:v>HƏLLİNİ GÖZLƏYƏN</c:v>
                </c:pt>
              </c:strCache>
            </c:strRef>
          </c:tx>
          <c:spPr>
            <a:solidFill>
              <a:srgbClr val="666699"/>
            </a:solidFill>
            <a:ln w="25400">
              <a:noFill/>
            </a:ln>
          </c:spPr>
          <c:invertIfNegative val="0"/>
          <c:cat>
            <c:strRef>
              <c:f>'Cədvəl 4 G01 - NSP-DT-CR'!$C$171:$D$171</c:f>
              <c:strCache>
                <c:ptCount val="2"/>
                <c:pt idx="0">
                  <c:v>2024-cü ildə</c:v>
                </c:pt>
                <c:pt idx="1">
                  <c:v>2025-ci ildə</c:v>
                </c:pt>
              </c:strCache>
            </c:strRef>
          </c:cat>
          <c:val>
            <c:numRef>
              <c:f>'Cədvəl 4 G01 - NSP-DT-CR'!$C$174:$D$174</c:f>
              <c:numCache>
                <c:formatCode>#\ ##0;\(#\ ##0\)</c:formatCode>
                <c:ptCount val="2"/>
                <c:pt idx="0" formatCode="#,##0">
                  <c:v>2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E0-498B-BB2D-0CCBB14D2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13551776"/>
        <c:axId val="313556480"/>
      </c:barChart>
      <c:lineChart>
        <c:grouping val="standard"/>
        <c:varyColors val="0"/>
        <c:ser>
          <c:idx val="5"/>
          <c:order val="3"/>
          <c:tx>
            <c:strRef>
              <c:f>'Cədvəl 4 G01 - NSP-DT-CR'!$B$176</c:f>
              <c:strCache>
                <c:ptCount val="1"/>
                <c:pt idx="0">
                  <c:v>İşə baxılma müddəti (DT)</c:v>
                </c:pt>
              </c:strCache>
            </c:strRef>
          </c:tx>
          <c:spPr>
            <a:ln w="38100">
              <a:solidFill>
                <a:srgbClr val="FFCC00"/>
              </a:solidFill>
              <a:prstDash val="solid"/>
            </a:ln>
          </c:spPr>
          <c:marker>
            <c:symbol val="circle"/>
            <c:size val="3"/>
            <c:spPr>
              <a:noFill/>
              <a:ln>
                <a:solidFill>
                  <a:srgbClr val="FFCC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8.7999377393870749E-3"/>
                  <c:y val="-4.82529045852854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DataManagerRef="urn:DataManager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9E0-498B-BB2D-0CCBB14D2033}"/>
                </c:ext>
              </c:extLst>
            </c:dLbl>
            <c:dLbl>
              <c:idx val="1"/>
              <c:layout>
                <c:manualLayout>
                  <c:x val="1.2177140822622487E-2"/>
                  <c:y val="-3.49769183981286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DFB-408E-9BF9-A3D12D823A8F}"/>
                </c:ext>
              </c:extLst>
            </c:dLbl>
            <c:dLbl>
              <c:idx val="2"/>
              <c:layout>
                <c:manualLayout>
                  <c:x val="8.7999875528117603E-3"/>
                  <c:y val="5.1990790808376531E-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DataManagerRef="urn:DataManager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9E0-498B-BB2D-0CCBB14D2033}"/>
                </c:ext>
              </c:extLst>
            </c:dLbl>
            <c:dLbl>
              <c:idx val="3"/>
              <c:layout>
                <c:manualLayout>
                  <c:x val="1.2000113802910434E-2"/>
                  <c:y val="-7.56509307963546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DataManagerRef="urn:DataManager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E0-498B-BB2D-0CCBB14D2033}"/>
                </c:ext>
              </c:extLst>
            </c:dLbl>
            <c:dLbl>
              <c:idx val="4"/>
              <c:layout>
                <c:manualLayout>
                  <c:x val="7.2000658240015192E-3"/>
                  <c:y val="-3.92022107118972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DataManagerRef="urn:DataManager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9E0-498B-BB2D-0CCBB14D2033}"/>
                </c:ext>
              </c:extLst>
            </c:dLbl>
            <c:spPr>
              <a:solidFill>
                <a:schemeClr val="bg1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DataManagerRef="urn:DataManager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'Cədvəl 4 G01 - NSP-DT-CR'!$C$171:$D$171</c:f>
              <c:strCache>
                <c:ptCount val="2"/>
                <c:pt idx="0">
                  <c:v>2024-cü ildə</c:v>
                </c:pt>
                <c:pt idx="1">
                  <c:v>2025-ci ildə</c:v>
                </c:pt>
              </c:strCache>
            </c:strRef>
          </c:cat>
          <c:val>
            <c:numRef>
              <c:f>'Cədvəl 4 G01 - NSP-DT-CR'!$C$176:$D$176</c:f>
              <c:numCache>
                <c:formatCode>###0</c:formatCode>
                <c:ptCount val="2"/>
                <c:pt idx="0">
                  <c:v>11.587301587301587</c:v>
                </c:pt>
                <c:pt idx="1">
                  <c:v>3.6868686868686869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39E0-498B-BB2D-0CCBB14D2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550208"/>
        <c:axId val="313550600"/>
      </c:lineChart>
      <c:catAx>
        <c:axId val="3135517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ru-RU"/>
          </a:p>
        </c:txPr>
        <c:crossAx val="3135564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13556480"/>
        <c:scaling>
          <c:orientation val="minMax"/>
          <c:max val="5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b="1"/>
                  <a:t>Məhkəmə işlərinin sayı</a:t>
                </a:r>
              </a:p>
            </c:rich>
          </c:tx>
          <c:layout>
            <c:manualLayout>
              <c:xMode val="edge"/>
              <c:yMode val="edge"/>
              <c:x val="2.8799999999999999E-2"/>
              <c:y val="0.3648302229937793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ru-RU"/>
          </a:p>
        </c:txPr>
        <c:crossAx val="313551776"/>
        <c:crosses val="autoZero"/>
        <c:crossBetween val="between"/>
      </c:valAx>
      <c:catAx>
        <c:axId val="3135502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13550600"/>
        <c:crosses val="autoZero"/>
        <c:auto val="0"/>
        <c:lblAlgn val="ctr"/>
        <c:lblOffset val="100"/>
        <c:noMultiLvlLbl val="0"/>
      </c:catAx>
      <c:valAx>
        <c:axId val="31355060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n-US" b="1"/>
                  <a:t>Məhkəmə işinə baxılma müddəti, günlərlə</a:t>
                </a:r>
              </a:p>
            </c:rich>
          </c:tx>
          <c:layout>
            <c:manualLayout>
              <c:xMode val="edge"/>
              <c:yMode val="edge"/>
              <c:x val="0.94400064100801861"/>
              <c:y val="0.17697418306130366"/>
            </c:manualLayout>
          </c:layout>
          <c:overlay val="0"/>
          <c:spPr>
            <a:noFill/>
            <a:ln w="25400">
              <a:noFill/>
            </a:ln>
          </c:spPr>
        </c:title>
        <c:numFmt formatCode="#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ru-RU"/>
          </a:p>
        </c:txPr>
        <c:crossAx val="313550208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4.5866834645669291E-2"/>
          <c:y val="0.89239093144852955"/>
          <c:w val="0.87680033595800522"/>
          <c:h val="5.249343832021002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ru-RU"/>
    </a:p>
  </c:txPr>
  <c:printSettings>
    <c:headerFooter alignWithMargins="0"/>
    <c:pageMargins b="1" l="0.75" r="0.75" t="1" header="0" footer="0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az-Latn-AZ" sz="1200" b="1" i="0" u="none" strike="noStrike" baseline="0">
                <a:effectLst/>
              </a:rPr>
              <a:t>Naxçıvan MR Ali Məhkəməsi: İstintaq hərəkətlərinin məcburi aparılması və ya əməliyyat-axtarış tədbirlərinin həyata      keçirilməsinə dair işlər üzrə hərəkət və işə baxılma müddəti</a:t>
            </a:r>
          </a:p>
        </c:rich>
      </c:tx>
      <c:layout>
        <c:manualLayout>
          <c:xMode val="edge"/>
          <c:yMode val="edge"/>
          <c:x val="9.7934772199074413E-2"/>
          <c:y val="1.84290500887475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20008375006543"/>
          <c:y val="0.15519401177783898"/>
          <c:w val="0.79200061875048344"/>
          <c:h val="0.6610810313293218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'Cədvəl 4 G01 - NSP-DT-CR'!$B$226</c:f>
              <c:strCache>
                <c:ptCount val="1"/>
                <c:pt idx="0">
                  <c:v>YENİ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strRef>
              <c:f>'Cədvəl 4 G01 - NSP-DT-CR'!$C$9:$D$9</c:f>
              <c:strCache>
                <c:ptCount val="2"/>
                <c:pt idx="0">
                  <c:v>2024-cü ildə</c:v>
                </c:pt>
                <c:pt idx="1">
                  <c:v>2025-ci ildə</c:v>
                </c:pt>
              </c:strCache>
            </c:strRef>
          </c:cat>
          <c:val>
            <c:numRef>
              <c:f>'Cədvəl 4 G01 - NSP-DT-CR'!$C$226:$D$226</c:f>
              <c:numCache>
                <c:formatCode>#\ ##0;\(#\ ##0\)</c:formatCode>
                <c:ptCount val="2"/>
                <c:pt idx="0" formatCode="#,##0">
                  <c:v>3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2E-40EA-B2E2-B3EC4AB4B82A}"/>
            </c:ext>
          </c:extLst>
        </c:ser>
        <c:ser>
          <c:idx val="0"/>
          <c:order val="1"/>
          <c:tx>
            <c:strRef>
              <c:f>'Cədvəl 4 G01 - NSP-DT-CR'!$B$227</c:f>
              <c:strCache>
                <c:ptCount val="1"/>
                <c:pt idx="0">
                  <c:v>HƏLL OLUNMUŞ</c:v>
                </c:pt>
              </c:strCache>
            </c:strRef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cat>
            <c:strRef>
              <c:f>'Cədvəl 4 G01 - NSP-DT-CR'!$C$9:$D$9</c:f>
              <c:strCache>
                <c:ptCount val="2"/>
                <c:pt idx="0">
                  <c:v>2024-cü ildə</c:v>
                </c:pt>
                <c:pt idx="1">
                  <c:v>2025-ci ildə</c:v>
                </c:pt>
              </c:strCache>
            </c:strRef>
          </c:cat>
          <c:val>
            <c:numRef>
              <c:f>'Cədvəl 4 G01 - NSP-DT-CR'!$C$227:$D$227</c:f>
              <c:numCache>
                <c:formatCode>#\ ##0;\(#\ ##0\)</c:formatCode>
                <c:ptCount val="2"/>
                <c:pt idx="0" formatCode="#,##0">
                  <c:v>3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2E-40EA-B2E2-B3EC4AB4B82A}"/>
            </c:ext>
          </c:extLst>
        </c:ser>
        <c:ser>
          <c:idx val="2"/>
          <c:order val="2"/>
          <c:tx>
            <c:strRef>
              <c:f>'Cədvəl 4 G01 - NSP-DT-CR'!$B$228</c:f>
              <c:strCache>
                <c:ptCount val="1"/>
                <c:pt idx="0">
                  <c:v>HƏLLİNİ GÖZLƏYƏN</c:v>
                </c:pt>
              </c:strCache>
            </c:strRef>
          </c:tx>
          <c:spPr>
            <a:solidFill>
              <a:srgbClr val="666699"/>
            </a:solidFill>
            <a:ln w="25400">
              <a:noFill/>
            </a:ln>
          </c:spPr>
          <c:invertIfNegative val="0"/>
          <c:cat>
            <c:strRef>
              <c:f>'Cədvəl 4 G01 - NSP-DT-CR'!$C$9:$D$9</c:f>
              <c:strCache>
                <c:ptCount val="2"/>
                <c:pt idx="0">
                  <c:v>2024-cü ildə</c:v>
                </c:pt>
                <c:pt idx="1">
                  <c:v>2025-ci ildə</c:v>
                </c:pt>
              </c:strCache>
            </c:strRef>
          </c:cat>
          <c:val>
            <c:numRef>
              <c:f>'Cədvəl 4 G01 - NSP-DT-CR'!$C$228:$D$228</c:f>
              <c:numCache>
                <c:formatCode>#\ ##0;\(#\ ##0\)</c:formatCode>
                <c:ptCount val="2"/>
                <c:pt idx="0" formatCode="#,##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2E-40EA-B2E2-B3EC4AB4B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13556872"/>
        <c:axId val="313554912"/>
      </c:barChart>
      <c:lineChart>
        <c:grouping val="standard"/>
        <c:varyColors val="0"/>
        <c:ser>
          <c:idx val="5"/>
          <c:order val="3"/>
          <c:tx>
            <c:strRef>
              <c:f>'Cədvəl 4 G01 - NSP-DT-CR'!$B$230</c:f>
              <c:strCache>
                <c:ptCount val="1"/>
                <c:pt idx="0">
                  <c:v>İşə baxılma müddəti (DT)</c:v>
                </c:pt>
              </c:strCache>
            </c:strRef>
          </c:tx>
          <c:spPr>
            <a:ln w="38100">
              <a:solidFill>
                <a:srgbClr val="FFCC00"/>
              </a:solidFill>
              <a:prstDash val="solid"/>
            </a:ln>
          </c:spPr>
          <c:marker>
            <c:symbol val="circle"/>
            <c:size val="3"/>
            <c:spPr>
              <a:noFill/>
              <a:ln>
                <a:solidFill>
                  <a:srgbClr val="FFCC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8.7999377393870749E-3"/>
                  <c:y val="-4.82529045852854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DataManagerRef="urn:DataManager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D2E-40EA-B2E2-B3EC4AB4B82A}"/>
                </c:ext>
              </c:extLst>
            </c:dLbl>
            <c:dLbl>
              <c:idx val="2"/>
              <c:layout>
                <c:manualLayout>
                  <c:x val="8.7999875528117603E-3"/>
                  <c:y val="5.1990790808376531E-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DataManagerRef="urn:DataManager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D2E-40EA-B2E2-B3EC4AB4B82A}"/>
                </c:ext>
              </c:extLst>
            </c:dLbl>
            <c:dLbl>
              <c:idx val="3"/>
              <c:layout>
                <c:manualLayout>
                  <c:x val="-2.6286871939114668E-2"/>
                  <c:y val="2.99768539649502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DataManagerRef="urn:DataManager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D2E-40EA-B2E2-B3EC4AB4B82A}"/>
                </c:ext>
              </c:extLst>
            </c:dLbl>
            <c:dLbl>
              <c:idx val="4"/>
              <c:layout>
                <c:manualLayout>
                  <c:x val="7.2000658240015192E-3"/>
                  <c:y val="-3.92022107118972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DataManagerRef="urn:DataManager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2E-40EA-B2E2-B3EC4AB4B82A}"/>
                </c:ext>
              </c:extLst>
            </c:dLbl>
            <c:spPr>
              <a:solidFill>
                <a:schemeClr val="bg1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DataManagerRef="urn:DataManager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'Cədvəl 4 G01 - NSP-DT-CR'!$C$9:$D$9</c:f>
              <c:strCache>
                <c:ptCount val="2"/>
                <c:pt idx="0">
                  <c:v>2024-cü ildə</c:v>
                </c:pt>
                <c:pt idx="1">
                  <c:v>2025-ci ildə</c:v>
                </c:pt>
              </c:strCache>
            </c:strRef>
          </c:cat>
          <c:val>
            <c:numRef>
              <c:f>'Cədvəl 4 G01 - NSP-DT-CR'!$C$230:$D$230</c:f>
              <c:numCache>
                <c:formatCode>###0</c:formatCode>
                <c:ptCount val="2"/>
                <c:pt idx="0">
                  <c:v>121.66666666666667</c:v>
                </c:pt>
                <c:pt idx="1">
                  <c:v>365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8D2E-40EA-B2E2-B3EC4AB4B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552168"/>
        <c:axId val="313549424"/>
      </c:lineChart>
      <c:catAx>
        <c:axId val="3135568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ru-RU"/>
          </a:p>
        </c:txPr>
        <c:crossAx val="3135549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13554912"/>
        <c:scaling>
          <c:orientation val="minMax"/>
          <c:max val="55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b="1"/>
                  <a:t>Məhkəmə işlərinin sayı</a:t>
                </a:r>
              </a:p>
            </c:rich>
          </c:tx>
          <c:layout>
            <c:manualLayout>
              <c:xMode val="edge"/>
              <c:yMode val="edge"/>
              <c:x val="2.8799999999999999E-2"/>
              <c:y val="0.3648302229937793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ru-RU"/>
          </a:p>
        </c:txPr>
        <c:crossAx val="313556872"/>
        <c:crosses val="autoZero"/>
        <c:crossBetween val="between"/>
      </c:valAx>
      <c:catAx>
        <c:axId val="313552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13549424"/>
        <c:crosses val="autoZero"/>
        <c:auto val="0"/>
        <c:lblAlgn val="ctr"/>
        <c:lblOffset val="100"/>
        <c:noMultiLvlLbl val="0"/>
      </c:catAx>
      <c:valAx>
        <c:axId val="31354942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n-US" b="1"/>
                  <a:t>Məhkəmə işinə baxılma müddəti, günlərlə</a:t>
                </a:r>
              </a:p>
            </c:rich>
          </c:tx>
          <c:layout>
            <c:manualLayout>
              <c:xMode val="edge"/>
              <c:yMode val="edge"/>
              <c:x val="0.95472339168328535"/>
              <c:y val="0.2208382051598777"/>
            </c:manualLayout>
          </c:layout>
          <c:overlay val="0"/>
          <c:spPr>
            <a:noFill/>
            <a:ln w="25400">
              <a:noFill/>
            </a:ln>
          </c:spPr>
        </c:title>
        <c:numFmt formatCode="#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ru-RU"/>
          </a:p>
        </c:txPr>
        <c:crossAx val="313552168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4.5866834645669291E-2"/>
          <c:y val="0.89239093144852955"/>
          <c:w val="0.87680033595800522"/>
          <c:h val="5.249343832021002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ru-RU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az-Latn-AZ" sz="1200" b="1" i="0" u="none" strike="noStrike" baseline="0">
                <a:effectLst/>
              </a:rPr>
              <a:t>Naxçıvan MR Ali Məhkəməsi: Prosessual məcburiyyət   tədbirlərinin tətbiq edilməsinə dair işlər üzrə </a:t>
            </a:r>
          </a:p>
          <a:p>
            <a:pPr>
              <a:defRPr/>
            </a:pPr>
            <a:r>
              <a:rPr lang="az-Latn-AZ" sz="1200" b="1" i="0" u="none" strike="noStrike" baseline="0">
                <a:effectLst/>
              </a:rPr>
              <a:t>hərəkət və işə baxılma müddəti</a:t>
            </a:r>
          </a:p>
        </c:rich>
      </c:tx>
      <c:layout>
        <c:manualLayout>
          <c:xMode val="edge"/>
          <c:yMode val="edge"/>
          <c:x val="0.18627710035939488"/>
          <c:y val="6.2123766945634739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20008375006543"/>
          <c:y val="0.13910796810400289"/>
          <c:w val="0.79200061875048344"/>
          <c:h val="0.6771670900157121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'Cədvəl 4 G01 - NSP-DT-CR'!$B$199</c:f>
              <c:strCache>
                <c:ptCount val="1"/>
                <c:pt idx="0">
                  <c:v>YENİ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strRef>
              <c:f>'Cədvəl 4 G01 - NSP-DT-CR'!$C$198:$D$198</c:f>
              <c:strCache>
                <c:ptCount val="2"/>
                <c:pt idx="0">
                  <c:v>2024-cü ildə</c:v>
                </c:pt>
                <c:pt idx="1">
                  <c:v>2025-ci ildə</c:v>
                </c:pt>
              </c:strCache>
            </c:strRef>
          </c:cat>
          <c:val>
            <c:numRef>
              <c:f>'Cədvəl 4 G01 - NSP-DT-CR'!$C$199:$D$199</c:f>
              <c:numCache>
                <c:formatCode>#\ ##0;\(#\ ##0\)</c:formatCode>
                <c:ptCount val="2"/>
                <c:pt idx="0" formatCode="#,##0">
                  <c:v>9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DB-4EE6-80C2-78E4476B659E}"/>
            </c:ext>
          </c:extLst>
        </c:ser>
        <c:ser>
          <c:idx val="0"/>
          <c:order val="1"/>
          <c:tx>
            <c:strRef>
              <c:f>'Cədvəl 4 G01 - NSP-DT-CR'!$B$200</c:f>
              <c:strCache>
                <c:ptCount val="1"/>
                <c:pt idx="0">
                  <c:v>HƏLL OLUNMUŞ</c:v>
                </c:pt>
              </c:strCache>
            </c:strRef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cat>
            <c:strRef>
              <c:f>'Cədvəl 4 G01 - NSP-DT-CR'!$C$198:$D$198</c:f>
              <c:strCache>
                <c:ptCount val="2"/>
                <c:pt idx="0">
                  <c:v>2024-cü ildə</c:v>
                </c:pt>
                <c:pt idx="1">
                  <c:v>2025-ci ildə</c:v>
                </c:pt>
              </c:strCache>
            </c:strRef>
          </c:cat>
          <c:val>
            <c:numRef>
              <c:f>'Cədvəl 4 G01 - NSP-DT-CR'!$C$200:$D$200</c:f>
              <c:numCache>
                <c:formatCode>#\ ##0;\(#\ ##0\)</c:formatCode>
                <c:ptCount val="2"/>
                <c:pt idx="0" formatCode="#,##0">
                  <c:v>9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DB-4EE6-80C2-78E4476B659E}"/>
            </c:ext>
          </c:extLst>
        </c:ser>
        <c:ser>
          <c:idx val="2"/>
          <c:order val="2"/>
          <c:tx>
            <c:strRef>
              <c:f>'Cədvəl 4 G01 - NSP-DT-CR'!$B$201</c:f>
              <c:strCache>
                <c:ptCount val="1"/>
                <c:pt idx="0">
                  <c:v>HƏLLİNİ GÖZLƏYƏN</c:v>
                </c:pt>
              </c:strCache>
            </c:strRef>
          </c:tx>
          <c:spPr>
            <a:solidFill>
              <a:srgbClr val="666699"/>
            </a:solidFill>
            <a:ln w="25400">
              <a:noFill/>
            </a:ln>
          </c:spPr>
          <c:invertIfNegative val="0"/>
          <c:cat>
            <c:strRef>
              <c:f>'Cədvəl 4 G01 - NSP-DT-CR'!$C$198:$D$198</c:f>
              <c:strCache>
                <c:ptCount val="2"/>
                <c:pt idx="0">
                  <c:v>2024-cü ildə</c:v>
                </c:pt>
                <c:pt idx="1">
                  <c:v>2025-ci ildə</c:v>
                </c:pt>
              </c:strCache>
            </c:strRef>
          </c:cat>
          <c:val>
            <c:numRef>
              <c:f>'Cədvəl 4 G01 - NSP-DT-CR'!$C$201:$D$201</c:f>
              <c:numCache>
                <c:formatCode>#\ ##0;\(#\ ##0\)</c:formatCode>
                <c:ptCount val="2"/>
                <c:pt idx="0" formatCode="#,##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DB-4EE6-80C2-78E4476B6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14122536"/>
        <c:axId val="314122928"/>
      </c:barChart>
      <c:lineChart>
        <c:grouping val="standard"/>
        <c:varyColors val="0"/>
        <c:ser>
          <c:idx val="5"/>
          <c:order val="3"/>
          <c:tx>
            <c:strRef>
              <c:f>'Cədvəl 4 G01 - NSP-DT-CR'!$B$203</c:f>
              <c:strCache>
                <c:ptCount val="1"/>
                <c:pt idx="0">
                  <c:v>İşə baxılma müddəti (DT)</c:v>
                </c:pt>
              </c:strCache>
            </c:strRef>
          </c:tx>
          <c:spPr>
            <a:ln w="38100">
              <a:solidFill>
                <a:srgbClr val="FFCC00"/>
              </a:solidFill>
              <a:prstDash val="solid"/>
            </a:ln>
          </c:spPr>
          <c:marker>
            <c:symbol val="circle"/>
            <c:size val="3"/>
            <c:spPr>
              <a:noFill/>
              <a:ln>
                <a:solidFill>
                  <a:srgbClr val="FFCC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8.7999377393870749E-3"/>
                  <c:y val="-4.82529045852854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DataManagerRef="urn:DataManager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CDB-4EE6-80C2-78E4476B659E}"/>
                </c:ext>
              </c:extLst>
            </c:dLbl>
            <c:dLbl>
              <c:idx val="2"/>
              <c:layout>
                <c:manualLayout>
                  <c:x val="8.7999875528117603E-3"/>
                  <c:y val="5.1990790808376531E-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DataManagerRef="urn:DataManager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CDB-4EE6-80C2-78E4476B659E}"/>
                </c:ext>
              </c:extLst>
            </c:dLbl>
            <c:dLbl>
              <c:idx val="3"/>
              <c:layout>
                <c:manualLayout>
                  <c:x val="1.2000113802910434E-2"/>
                  <c:y val="-7.56509307963546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DataManagerRef="urn:DataManager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CDB-4EE6-80C2-78E4476B659E}"/>
                </c:ext>
              </c:extLst>
            </c:dLbl>
            <c:dLbl>
              <c:idx val="4"/>
              <c:layout>
                <c:manualLayout>
                  <c:x val="7.2000658240015192E-3"/>
                  <c:y val="-3.92022107118972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DataManagerRef="urn:DataManager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CDB-4EE6-80C2-78E4476B659E}"/>
                </c:ext>
              </c:extLst>
            </c:dLbl>
            <c:spPr>
              <a:solidFill>
                <a:schemeClr val="bg1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DataManagerRef="urn:DataManager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'Cədvəl 4 G01 - NSP-DT-CR'!$C$198:$D$198</c:f>
              <c:strCache>
                <c:ptCount val="2"/>
                <c:pt idx="0">
                  <c:v>2024-cü ildə</c:v>
                </c:pt>
                <c:pt idx="1">
                  <c:v>2025-ci ildə</c:v>
                </c:pt>
              </c:strCache>
            </c:strRef>
          </c:cat>
          <c:val>
            <c:numRef>
              <c:f>'Cədvəl 4 G01 - NSP-DT-CR'!$C$203:$D$203</c:f>
              <c:numCache>
                <c:formatCode>###0</c:formatCode>
                <c:ptCount val="2"/>
                <c:pt idx="0">
                  <c:v>40.555555555555557</c:v>
                </c:pt>
                <c:pt idx="1">
                  <c:v>73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0CDB-4EE6-80C2-78E4476B6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123320"/>
        <c:axId val="314124104"/>
      </c:lineChart>
      <c:catAx>
        <c:axId val="314122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ru-RU"/>
          </a:p>
        </c:txPr>
        <c:crossAx val="3141229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14122928"/>
        <c:scaling>
          <c:orientation val="minMax"/>
          <c:max val="2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b="1"/>
                  <a:t>Məhkəmə işlərinin sayı</a:t>
                </a:r>
              </a:p>
            </c:rich>
          </c:tx>
          <c:layout>
            <c:manualLayout>
              <c:xMode val="edge"/>
              <c:yMode val="edge"/>
              <c:x val="2.8799999999999999E-2"/>
              <c:y val="0.3648302229937793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ru-RU"/>
          </a:p>
        </c:txPr>
        <c:crossAx val="314122536"/>
        <c:crosses val="autoZero"/>
        <c:crossBetween val="between"/>
      </c:valAx>
      <c:catAx>
        <c:axId val="3141233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14124104"/>
        <c:crosses val="autoZero"/>
        <c:auto val="0"/>
        <c:lblAlgn val="ctr"/>
        <c:lblOffset val="100"/>
        <c:noMultiLvlLbl val="0"/>
      </c:catAx>
      <c:valAx>
        <c:axId val="31412410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n-US" b="1"/>
                  <a:t>Məhkəmə işinə baxılma müddəti, günlərlə</a:t>
                </a:r>
              </a:p>
            </c:rich>
          </c:tx>
          <c:layout>
            <c:manualLayout>
              <c:xMode val="edge"/>
              <c:yMode val="edge"/>
              <c:x val="0.95036094755159306"/>
              <c:y val="0.20365167081051422"/>
            </c:manualLayout>
          </c:layout>
          <c:overlay val="0"/>
          <c:spPr>
            <a:noFill/>
            <a:ln w="25400">
              <a:noFill/>
            </a:ln>
          </c:spPr>
        </c:title>
        <c:numFmt formatCode="#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ru-RU"/>
          </a:p>
        </c:txPr>
        <c:crossAx val="314123320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4.5866834645669291E-2"/>
          <c:y val="0.89239093144852955"/>
          <c:w val="0.87680033595800522"/>
          <c:h val="5.249343832021002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ru-RU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az-Latn-AZ" sz="1200" b="1" i="0" u="none" strike="noStrike" kern="1200" baseline="0">
                <a:solidFill>
                  <a:srgbClr val="000000"/>
                </a:solidFill>
                <a:effectLst/>
                <a:latin typeface="Arial"/>
                <a:ea typeface="Arial"/>
                <a:cs typeface="Arial"/>
              </a:defRPr>
            </a:pPr>
            <a:r>
              <a:rPr lang="az-Latn-AZ" sz="1200" b="1" i="0" u="none" strike="noStrike" kern="1200" baseline="0">
                <a:solidFill>
                  <a:srgbClr val="000000"/>
                </a:solidFill>
                <a:effectLst/>
                <a:latin typeface="Arial"/>
                <a:ea typeface="Arial"/>
                <a:cs typeface="Arial"/>
              </a:rPr>
              <a:t>Naxçıvan MR Ali Məhkəməsi: Prosessual məcburiyyət tədbirlərinin tətbiq edilməsinə dair işlər üzrə                              </a:t>
            </a:r>
          </a:p>
          <a:p>
            <a:pPr>
              <a:defRPr lang="az-Latn-AZ" sz="1200" b="1" i="0" u="none" strike="noStrike" kern="1200" baseline="0">
                <a:solidFill>
                  <a:srgbClr val="000000"/>
                </a:solidFill>
                <a:effectLst/>
                <a:latin typeface="Arial"/>
                <a:ea typeface="Arial"/>
                <a:cs typeface="Arial"/>
              </a:defRPr>
            </a:pPr>
            <a:r>
              <a:rPr lang="az-Latn-AZ" sz="1200" b="1" i="0" u="none" strike="noStrike" kern="1200" baseline="0">
                <a:solidFill>
                  <a:srgbClr val="000000"/>
                </a:solidFill>
                <a:effectLst/>
                <a:latin typeface="Arial"/>
                <a:ea typeface="Arial"/>
                <a:cs typeface="Arial"/>
              </a:rPr>
              <a:t>həll olunma faizi</a:t>
            </a:r>
          </a:p>
        </c:rich>
      </c:tx>
      <c:layout>
        <c:manualLayout>
          <c:xMode val="edge"/>
          <c:yMode val="edge"/>
          <c:x val="0.18282585917994718"/>
          <c:y val="7.901098693740600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880597014925367E-2"/>
          <c:y val="0.1598986753185915"/>
          <c:w val="0.74813432835820892"/>
          <c:h val="0.66751351759983446"/>
        </c:manualLayout>
      </c:layout>
      <c:lineChart>
        <c:grouping val="standard"/>
        <c:varyColors val="0"/>
        <c:ser>
          <c:idx val="0"/>
          <c:order val="0"/>
          <c:tx>
            <c:strRef>
              <c:f>'Cədvəl 4 G01 - NSP-DT-CR'!$B$202</c:f>
              <c:strCache>
                <c:ptCount val="1"/>
                <c:pt idx="0">
                  <c:v>Məhkəmə işlərinin 
həll olunma faizi (CR)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circle"/>
            <c:size val="3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dLbls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'Cədvəl 4 G01 - NSP-DT-CR'!$C$198:$D$198</c:f>
              <c:strCache>
                <c:ptCount val="2"/>
                <c:pt idx="0">
                  <c:v>2024-cü ildə</c:v>
                </c:pt>
                <c:pt idx="1">
                  <c:v>2025-ci ildə</c:v>
                </c:pt>
              </c:strCache>
            </c:strRef>
          </c:cat>
          <c:val>
            <c:numRef>
              <c:f>'Cədvəl 4 G01 - NSP-DT-CR'!$C$202:$D$202</c:f>
              <c:numCache>
                <c:formatCode>0.0%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3E6-4261-BE1E-619EA19D6C43}"/>
            </c:ext>
          </c:extLst>
        </c:ser>
        <c:ser>
          <c:idx val="5"/>
          <c:order val="1"/>
          <c:tx>
            <c:strRef>
              <c:f>'Cədvəl 4 G01 - NSP-DT-CR'!$B$15</c:f>
              <c:strCache>
                <c:ptCount val="1"/>
                <c:pt idx="0">
                  <c:v>CR=100%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'Cədvəl 4 G01 - NSP-DT-CR'!$C$198:$D$198</c:f>
              <c:strCache>
                <c:ptCount val="2"/>
                <c:pt idx="0">
                  <c:v>2024-cü ildə</c:v>
                </c:pt>
                <c:pt idx="1">
                  <c:v>2025-ci ildə</c:v>
                </c:pt>
              </c:strCache>
            </c:strRef>
          </c:cat>
          <c:val>
            <c:numRef>
              <c:f>'Cədvəl 4 G01 - NSP-DT-CR'!$C$15:$D$15</c:f>
              <c:numCache>
                <c:formatCode>0%</c:formatCode>
                <c:ptCount val="2"/>
                <c:pt idx="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E6-4261-BE1E-619EA19D6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130376"/>
        <c:axId val="314127240"/>
      </c:lineChart>
      <c:catAx>
        <c:axId val="3141303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14127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4127240"/>
        <c:scaling>
          <c:orientation val="minMax"/>
          <c:max val="1.25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14130376"/>
        <c:crosses val="autoZero"/>
        <c:crossBetween val="midCat"/>
        <c:majorUnit val="0.25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2002483512430238"/>
          <c:y val="0.8922467116471321"/>
          <c:w val="0.72823383084577109"/>
          <c:h val="7.924712741295578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3450774403698877E-2"/>
          <c:y val="0.11868103946404168"/>
          <c:w val="0.94827647793071179"/>
          <c:h val="0.491593202012539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'Cədvəl 3 İş yükünün struktu (2)'!$C$28</c:f>
              <c:strCache>
                <c:ptCount val="1"/>
                <c:pt idx="0">
                  <c:v>1 ildən az</c:v>
                </c:pt>
              </c:strCache>
            </c:strRef>
          </c:tx>
          <c:spPr>
            <a:solidFill>
              <a:srgbClr val="00CC6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DataManagerRef="urn:DataManager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'Cədvəl 3 İş yükünün struktu (2)'!$B$29:$B$41</c:f>
              <c:strCache>
                <c:ptCount val="13"/>
                <c:pt idx="0">
                  <c:v>1.  Cinayət işləri</c:v>
                </c:pt>
                <c:pt idx="1">
                  <c:v>2.  Hərbi işlər</c:v>
                </c:pt>
                <c:pt idx="2">
                  <c:v>3. Mülki işlər</c:v>
                </c:pt>
                <c:pt idx="3">
                  <c:v>4. İnzibati mübahisələrə dair işlər</c:v>
                </c:pt>
                <c:pt idx="4">
                  <c:v>5. Kommersiya mübahisələrinə dair işlər</c:v>
                </c:pt>
                <c:pt idx="5">
                  <c:v>6. İnzibati xətalar haqqında işlər</c:v>
                </c:pt>
                <c:pt idx="6">
                  <c:v>7. Prosessual məcburiyyət tədbirlərinin tətbiq edilməsi üzrə işlər</c:v>
                </c:pt>
                <c:pt idx="7">
                  <c:v>8. Cinayət prosesini həyata keçirən orqanın prosessual hərəkətlərindən və ya qərarlarından məhkəməyə verilmiş şikayətlər üzrə işlər </c:v>
                </c:pt>
                <c:pt idx="8">
                  <c:v>9. Hökm və ya məhkəmənin digər yekun qərarlarının icrası qaydasında icraat üzrə işlər</c:v>
                </c:pt>
                <c:pt idx="9">
                  <c:v>10. Məhkəmə və digər orqanların qərarlarının icrası qaydasında icraat  üzrə işlər</c:v>
                </c:pt>
                <c:pt idx="10">
                  <c:v>11. Xarici dövlətlərin məhkəmələrinin hökmlərinin və ya digər yekun qərarlarının tanınması üzrə işlər</c:v>
                </c:pt>
                <c:pt idx="11">
                  <c:v>12. Müvəqqəti xarakterli müdafiə təbdirləri üzrə işlər</c:v>
                </c:pt>
                <c:pt idx="12">
                  <c:v>13. Müvəqqəti təminat tədbirləri üzrə işlər</c:v>
                </c:pt>
              </c:strCache>
            </c:strRef>
          </c:cat>
          <c:val>
            <c:numRef>
              <c:f>'Cədvəl 3 İş yükünün struktu (2)'!$C$29:$C$41</c:f>
              <c:numCache>
                <c:formatCode>General</c:formatCode>
                <c:ptCount val="13"/>
                <c:pt idx="0">
                  <c:v>9</c:v>
                </c:pt>
                <c:pt idx="1">
                  <c:v>2</c:v>
                </c:pt>
                <c:pt idx="2">
                  <c:v>12</c:v>
                </c:pt>
                <c:pt idx="3">
                  <c:v>41</c:v>
                </c:pt>
                <c:pt idx="4">
                  <c:v>12</c:v>
                </c:pt>
                <c:pt idx="9">
                  <c:v>3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75-4116-A84C-B2F792257AF5}"/>
            </c:ext>
          </c:extLst>
        </c:ser>
        <c:ser>
          <c:idx val="1"/>
          <c:order val="1"/>
          <c:tx>
            <c:strRef>
              <c:f>'Cədvəl 3 İş yükünün struktu (2)'!$E$28</c:f>
              <c:strCache>
                <c:ptCount val="1"/>
                <c:pt idx="0">
                  <c:v>1-2 il ərzində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'Cədvəl 3 İş yükünün struktu (2)'!$B$29:$B$41</c:f>
              <c:strCache>
                <c:ptCount val="13"/>
                <c:pt idx="0">
                  <c:v>1.  Cinayət işləri</c:v>
                </c:pt>
                <c:pt idx="1">
                  <c:v>2.  Hərbi işlər</c:v>
                </c:pt>
                <c:pt idx="2">
                  <c:v>3. Mülki işlər</c:v>
                </c:pt>
                <c:pt idx="3">
                  <c:v>4. İnzibati mübahisələrə dair işlər</c:v>
                </c:pt>
                <c:pt idx="4">
                  <c:v>5. Kommersiya mübahisələrinə dair işlər</c:v>
                </c:pt>
                <c:pt idx="5">
                  <c:v>6. İnzibati xətalar haqqında işlər</c:v>
                </c:pt>
                <c:pt idx="6">
                  <c:v>7. Prosessual məcburiyyət tədbirlərinin tətbiq edilməsi üzrə işlər</c:v>
                </c:pt>
                <c:pt idx="7">
                  <c:v>8. Cinayət prosesini həyata keçirən orqanın prosessual hərəkətlərindən və ya qərarlarından məhkəməyə verilmiş şikayətlər üzrə işlər </c:v>
                </c:pt>
                <c:pt idx="8">
                  <c:v>9. Hökm və ya məhkəmənin digər yekun qərarlarının icrası qaydasında icraat üzrə işlər</c:v>
                </c:pt>
                <c:pt idx="9">
                  <c:v>10. Məhkəmə və digər orqanların qərarlarının icrası qaydasında icraat  üzrə işlər</c:v>
                </c:pt>
                <c:pt idx="10">
                  <c:v>11. Xarici dövlətlərin məhkəmələrinin hökmlərinin və ya digər yekun qərarlarının tanınması üzrə işlər</c:v>
                </c:pt>
                <c:pt idx="11">
                  <c:v>12. Müvəqqəti xarakterli müdafiə təbdirləri üzrə işlər</c:v>
                </c:pt>
                <c:pt idx="12">
                  <c:v>13. Müvəqqəti təminat tədbirləri üzrə işlər</c:v>
                </c:pt>
              </c:strCache>
            </c:strRef>
          </c:cat>
          <c:val>
            <c:numRef>
              <c:f>'Cədvəl 3 İş yükünün struktu (2)'!$E$29:$E$41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9-5520-4548-ACAD-4DAEB074358A}"/>
            </c:ext>
          </c:extLst>
        </c:ser>
        <c:ser>
          <c:idx val="2"/>
          <c:order val="2"/>
          <c:tx>
            <c:strRef>
              <c:f>'Cədvəl 3 İş yükünün struktu (2)'!$G$28</c:f>
              <c:strCache>
                <c:ptCount val="1"/>
                <c:pt idx="0">
                  <c:v>2-5 il ərzində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'Cədvəl 3 İş yükünün struktu (2)'!$B$29:$B$41</c:f>
              <c:strCache>
                <c:ptCount val="13"/>
                <c:pt idx="0">
                  <c:v>1.  Cinayət işləri</c:v>
                </c:pt>
                <c:pt idx="1">
                  <c:v>2.  Hərbi işlər</c:v>
                </c:pt>
                <c:pt idx="2">
                  <c:v>3. Mülki işlər</c:v>
                </c:pt>
                <c:pt idx="3">
                  <c:v>4. İnzibati mübahisələrə dair işlər</c:v>
                </c:pt>
                <c:pt idx="4">
                  <c:v>5. Kommersiya mübahisələrinə dair işlər</c:v>
                </c:pt>
                <c:pt idx="5">
                  <c:v>6. İnzibati xətalar haqqında işlər</c:v>
                </c:pt>
                <c:pt idx="6">
                  <c:v>7. Prosessual məcburiyyət tədbirlərinin tətbiq edilməsi üzrə işlər</c:v>
                </c:pt>
                <c:pt idx="7">
                  <c:v>8. Cinayət prosesini həyata keçirən orqanın prosessual hərəkətlərindən və ya qərarlarından məhkəməyə verilmiş şikayətlər üzrə işlər </c:v>
                </c:pt>
                <c:pt idx="8">
                  <c:v>9. Hökm və ya məhkəmənin digər yekun qərarlarının icrası qaydasında icraat üzrə işlər</c:v>
                </c:pt>
                <c:pt idx="9">
                  <c:v>10. Məhkəmə və digər orqanların qərarlarının icrası qaydasında icraat  üzrə işlər</c:v>
                </c:pt>
                <c:pt idx="10">
                  <c:v>11. Xarici dövlətlərin məhkəmələrinin hökmlərinin və ya digər yekun qərarlarının tanınması üzrə işlər</c:v>
                </c:pt>
                <c:pt idx="11">
                  <c:v>12. Müvəqqəti xarakterli müdafiə təbdirləri üzrə işlər</c:v>
                </c:pt>
                <c:pt idx="12">
                  <c:v>13. Müvəqqəti təminat tədbirləri üzrə işlər</c:v>
                </c:pt>
              </c:strCache>
            </c:strRef>
          </c:cat>
          <c:val>
            <c:numRef>
              <c:f>'Cədvəl 3 İş yükünün struktu (2)'!$G$29:$G$41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A-5520-4548-ACAD-4DAEB074358A}"/>
            </c:ext>
          </c:extLst>
        </c:ser>
        <c:ser>
          <c:idx val="3"/>
          <c:order val="3"/>
          <c:tx>
            <c:strRef>
              <c:f>'Cədvəl 3 İş yükünün struktu (2)'!$I$28</c:f>
              <c:strCache>
                <c:ptCount val="1"/>
                <c:pt idx="0">
                  <c:v>5 ildən artıq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'Cədvəl 3 İş yükünün struktu (2)'!$B$29:$B$41</c:f>
              <c:strCache>
                <c:ptCount val="13"/>
                <c:pt idx="0">
                  <c:v>1.  Cinayət işləri</c:v>
                </c:pt>
                <c:pt idx="1">
                  <c:v>2.  Hərbi işlər</c:v>
                </c:pt>
                <c:pt idx="2">
                  <c:v>3. Mülki işlər</c:v>
                </c:pt>
                <c:pt idx="3">
                  <c:v>4. İnzibati mübahisələrə dair işlər</c:v>
                </c:pt>
                <c:pt idx="4">
                  <c:v>5. Kommersiya mübahisələrinə dair işlər</c:v>
                </c:pt>
                <c:pt idx="5">
                  <c:v>6. İnzibati xətalar haqqında işlər</c:v>
                </c:pt>
                <c:pt idx="6">
                  <c:v>7. Prosessual məcburiyyət tədbirlərinin tətbiq edilməsi üzrə işlər</c:v>
                </c:pt>
                <c:pt idx="7">
                  <c:v>8. Cinayət prosesini həyata keçirən orqanın prosessual hərəkətlərindən və ya qərarlarından məhkəməyə verilmiş şikayətlər üzrə işlər </c:v>
                </c:pt>
                <c:pt idx="8">
                  <c:v>9. Hökm və ya məhkəmənin digər yekun qərarlarının icrası qaydasında icraat üzrə işlər</c:v>
                </c:pt>
                <c:pt idx="9">
                  <c:v>10. Məhkəmə və digər orqanların qərarlarının icrası qaydasında icraat  üzrə işlər</c:v>
                </c:pt>
                <c:pt idx="10">
                  <c:v>11. Xarici dövlətlərin məhkəmələrinin hökmlərinin və ya digər yekun qərarlarının tanınması üzrə işlər</c:v>
                </c:pt>
                <c:pt idx="11">
                  <c:v>12. Müvəqqəti xarakterli müdafiə təbdirləri üzrə işlər</c:v>
                </c:pt>
                <c:pt idx="12">
                  <c:v>13. Müvəqqəti təminat tədbirləri üzrə işlər</c:v>
                </c:pt>
              </c:strCache>
            </c:strRef>
          </c:cat>
          <c:val>
            <c:numRef>
              <c:f>'Cədvəl 3 İş yükünün struktu (2)'!$I$29:$I$41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B-5520-4548-ACAD-4DAEB074358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290961152"/>
        <c:axId val="290958016"/>
      </c:barChart>
      <c:catAx>
        <c:axId val="2909611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290958016"/>
        <c:crosses val="autoZero"/>
        <c:auto val="1"/>
        <c:lblAlgn val="ctr"/>
        <c:lblOffset val="100"/>
        <c:noMultiLvlLbl val="0"/>
      </c:catAx>
      <c:valAx>
        <c:axId val="2909580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290961152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1200" b="1"/>
          </a:pPr>
          <a:endParaRPr lang="ru-RU"/>
        </a:p>
      </c:txPr>
    </c:legend>
    <c:plotVisOnly val="1"/>
    <c:dispBlanksAs val="gap"/>
    <c:showDLblsOverMax val="0"/>
  </c:chart>
  <c:printSettings>
    <c:headerFooter alignWithMargins="0">
      <c:oddHeader>&amp;A</c:oddHeader>
      <c:oddFooter>&amp;CStran &amp;P</c:oddFooter>
    </c:headerFooter>
    <c:pageMargins b="1" l="0.75" r="0.75" t="1" header="0.5" footer="0.5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az-Latn-AZ" sz="1200" b="1" i="0" u="none" strike="noStrike" baseline="0">
                <a:effectLst/>
              </a:rPr>
              <a:t>Naxçıvan MR Ali Məhkəməsi: Cinayət işləri üzrə hərəkət </a:t>
            </a:r>
          </a:p>
          <a:p>
            <a:pPr>
              <a:defRPr/>
            </a:pPr>
            <a:r>
              <a:rPr lang="az-Latn-AZ" sz="1200" b="1" i="0" u="none" strike="noStrike" baseline="0">
                <a:effectLst/>
              </a:rPr>
              <a:t>                                              və işə baxılma müddəti</a:t>
            </a:r>
          </a:p>
        </c:rich>
      </c:tx>
      <c:layout>
        <c:manualLayout>
          <c:xMode val="edge"/>
          <c:yMode val="edge"/>
          <c:x val="0.12291496808006686"/>
          <c:y val="1.57493572718342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77850162866449"/>
          <c:y val="0.14285751192933596"/>
          <c:w val="0.77524429967426711"/>
          <c:h val="0.674604917444086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'Cədvəl 4 G01 - NSP-DT-CR'!$B$37</c:f>
              <c:strCache>
                <c:ptCount val="1"/>
                <c:pt idx="0">
                  <c:v>YENİ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strRef>
              <c:f>'Cədvəl 4 G01 - NSP-DT-CR'!$C$36:$D$36</c:f>
              <c:strCache>
                <c:ptCount val="2"/>
                <c:pt idx="0">
                  <c:v>2024-cü ildə</c:v>
                </c:pt>
                <c:pt idx="1">
                  <c:v>2025-ci ildə</c:v>
                </c:pt>
              </c:strCache>
            </c:strRef>
          </c:cat>
          <c:val>
            <c:numRef>
              <c:f>'Cədvəl 4 G01 - NSP-DT-CR'!$C$37:$D$37</c:f>
              <c:numCache>
                <c:formatCode>#,##0</c:formatCode>
                <c:ptCount val="2"/>
                <c:pt idx="0">
                  <c:v>59</c:v>
                </c:pt>
                <c:pt idx="1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D0-4BE5-A04B-482A78BD0F6F}"/>
            </c:ext>
          </c:extLst>
        </c:ser>
        <c:ser>
          <c:idx val="0"/>
          <c:order val="1"/>
          <c:tx>
            <c:strRef>
              <c:f>'Cədvəl 4 G01 - NSP-DT-CR'!$B$38</c:f>
              <c:strCache>
                <c:ptCount val="1"/>
                <c:pt idx="0">
                  <c:v>HƏLL OLUNMUŞ</c:v>
                </c:pt>
              </c:strCache>
            </c:strRef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cat>
            <c:strRef>
              <c:f>'Cədvəl 4 G01 - NSP-DT-CR'!$C$36:$D$36</c:f>
              <c:strCache>
                <c:ptCount val="2"/>
                <c:pt idx="0">
                  <c:v>2024-cü ildə</c:v>
                </c:pt>
                <c:pt idx="1">
                  <c:v>2025-ci ildə</c:v>
                </c:pt>
              </c:strCache>
            </c:strRef>
          </c:cat>
          <c:val>
            <c:numRef>
              <c:f>'Cədvəl 4 G01 - NSP-DT-CR'!$C$38:$D$38</c:f>
              <c:numCache>
                <c:formatCode>#,##0</c:formatCode>
                <c:ptCount val="2"/>
                <c:pt idx="0">
                  <c:v>56</c:v>
                </c:pt>
                <c:pt idx="1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D0-4BE5-A04B-482A78BD0F6F}"/>
            </c:ext>
          </c:extLst>
        </c:ser>
        <c:ser>
          <c:idx val="2"/>
          <c:order val="2"/>
          <c:tx>
            <c:strRef>
              <c:f>'Cədvəl 4 G01 - NSP-DT-CR'!$B$39</c:f>
              <c:strCache>
                <c:ptCount val="1"/>
                <c:pt idx="0">
                  <c:v>HƏLLİNİ GÖZLƏYƏN</c:v>
                </c:pt>
              </c:strCache>
            </c:strRef>
          </c:tx>
          <c:spPr>
            <a:solidFill>
              <a:srgbClr val="666699"/>
            </a:solidFill>
            <a:ln w="25400">
              <a:noFill/>
            </a:ln>
          </c:spPr>
          <c:invertIfNegative val="0"/>
          <c:cat>
            <c:strRef>
              <c:f>'Cədvəl 4 G01 - NSP-DT-CR'!$C$36:$D$36</c:f>
              <c:strCache>
                <c:ptCount val="2"/>
                <c:pt idx="0">
                  <c:v>2024-cü ildə</c:v>
                </c:pt>
                <c:pt idx="1">
                  <c:v>2025-ci ildə</c:v>
                </c:pt>
              </c:strCache>
            </c:strRef>
          </c:cat>
          <c:val>
            <c:numRef>
              <c:f>'Cədvəl 4 G01 - NSP-DT-CR'!$C$39:$D$39</c:f>
              <c:numCache>
                <c:formatCode>#,##0</c:formatCode>
                <c:ptCount val="2"/>
                <c:pt idx="0">
                  <c:v>4</c:v>
                </c:pt>
                <c:pt idx="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D0-4BE5-A04B-482A78BD0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14119400"/>
        <c:axId val="314128416"/>
      </c:barChart>
      <c:lineChart>
        <c:grouping val="standard"/>
        <c:varyColors val="0"/>
        <c:ser>
          <c:idx val="5"/>
          <c:order val="3"/>
          <c:tx>
            <c:strRef>
              <c:f>'Cədvəl 4 G01 - NSP-DT-CR'!$B$41</c:f>
              <c:strCache>
                <c:ptCount val="1"/>
                <c:pt idx="0">
                  <c:v>İşə baxılma müddəti (DT)</c:v>
                </c:pt>
              </c:strCache>
            </c:strRef>
          </c:tx>
          <c:spPr>
            <a:ln w="38100">
              <a:solidFill>
                <a:srgbClr val="FFCC00"/>
              </a:solidFill>
              <a:prstDash val="solid"/>
            </a:ln>
          </c:spPr>
          <c:marker>
            <c:symbol val="circle"/>
            <c:size val="3"/>
            <c:spPr>
              <a:noFill/>
              <a:ln>
                <a:solidFill>
                  <a:srgbClr val="FFCC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517915309446254E-2"/>
                  <c:y val="-4.73846324764959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DataManagerRef="urn:DataManager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9D0-4BE5-A04B-482A78BD0F6F}"/>
                </c:ext>
              </c:extLst>
            </c:dLbl>
            <c:dLbl>
              <c:idx val="1"/>
              <c:layout>
                <c:manualLayout>
                  <c:x val="1.2899022801302932E-2"/>
                  <c:y val="-3.79188712522045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DataManagerRef="urn:DataManager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9D0-4BE5-A04B-482A78BD0F6F}"/>
                </c:ext>
              </c:extLst>
            </c:dLbl>
            <c:dLbl>
              <c:idx val="2"/>
              <c:layout>
                <c:manualLayout>
                  <c:x val="4.8859934853420261E-3"/>
                  <c:y val="-6.12872452750613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DataManagerRef="urn:DataManager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D0-4BE5-A04B-482A78BD0F6F}"/>
                </c:ext>
              </c:extLst>
            </c:dLbl>
            <c:dLbl>
              <c:idx val="3"/>
              <c:layout>
                <c:manualLayout>
                  <c:x val="9.4462540716612562E-3"/>
                  <c:y val="-3.3869176755074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DataManagerRef="urn:DataManager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9D0-4BE5-A04B-482A78BD0F6F}"/>
                </c:ext>
              </c:extLst>
            </c:dLbl>
            <c:dLbl>
              <c:idx val="4"/>
              <c:layout>
                <c:manualLayout>
                  <c:x val="1.0749185667752478E-2"/>
                  <c:y val="-5.11231783639911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DataManagerRef="urn:DataManager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9D0-4BE5-A04B-482A78BD0F6F}"/>
                </c:ext>
              </c:extLst>
            </c:dLbl>
            <c:spPr>
              <a:solidFill>
                <a:schemeClr val="bg1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DataManagerRef="urn:DataManager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'Cədvəl 4 G01 - NSP-DT-CR'!$C$36:$D$36</c:f>
              <c:strCache>
                <c:ptCount val="2"/>
                <c:pt idx="0">
                  <c:v>2024-cü ildə</c:v>
                </c:pt>
                <c:pt idx="1">
                  <c:v>2025-ci ildə</c:v>
                </c:pt>
              </c:strCache>
            </c:strRef>
          </c:cat>
          <c:val>
            <c:numRef>
              <c:f>'Cədvəl 4 G01 - NSP-DT-CR'!$C$41:$D$41</c:f>
              <c:numCache>
                <c:formatCode>###0</c:formatCode>
                <c:ptCount val="2"/>
                <c:pt idx="0">
                  <c:v>26.071428571428573</c:v>
                </c:pt>
                <c:pt idx="1">
                  <c:v>82.125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8-39D0-4BE5-A04B-482A78BD0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123712"/>
        <c:axId val="314127632"/>
      </c:lineChart>
      <c:catAx>
        <c:axId val="3141194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ru-RU"/>
          </a:p>
        </c:txPr>
        <c:crossAx val="3141284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14128416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b="1"/>
                  <a:t>Məhkəmə işlərinin sayı</a:t>
                </a:r>
              </a:p>
            </c:rich>
          </c:tx>
          <c:layout>
            <c:manualLayout>
              <c:xMode val="edge"/>
              <c:yMode val="edge"/>
              <c:x val="1.8658632699423736E-2"/>
              <c:y val="0.3650802982535745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ru-RU"/>
          </a:p>
        </c:txPr>
        <c:crossAx val="314119400"/>
        <c:crosses val="autoZero"/>
        <c:crossBetween val="between"/>
        <c:majorUnit val="10"/>
      </c:valAx>
      <c:catAx>
        <c:axId val="314123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14127632"/>
        <c:crosses val="autoZero"/>
        <c:auto val="0"/>
        <c:lblAlgn val="ctr"/>
        <c:lblOffset val="100"/>
        <c:noMultiLvlLbl val="0"/>
      </c:catAx>
      <c:valAx>
        <c:axId val="314127632"/>
        <c:scaling>
          <c:orientation val="minMax"/>
          <c:max val="14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n-US" b="1"/>
                  <a:t>Məhkəmə işinə baxılma müddəti, günlərlə</a:t>
                </a:r>
              </a:p>
            </c:rich>
          </c:tx>
          <c:layout>
            <c:manualLayout>
              <c:xMode val="edge"/>
              <c:yMode val="edge"/>
              <c:x val="0.95112000467242042"/>
              <c:y val="0.16531468639407035"/>
            </c:manualLayout>
          </c:layout>
          <c:overlay val="0"/>
          <c:spPr>
            <a:noFill/>
            <a:ln w="25400">
              <a:noFill/>
            </a:ln>
          </c:spPr>
        </c:title>
        <c:numFmt formatCode="#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ru-RU"/>
          </a:p>
        </c:txPr>
        <c:crossAx val="314123712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8.1976112920738323E-2"/>
          <c:y val="0.90740990709494651"/>
          <c:w val="0.85993485342019549"/>
          <c:h val="5.291005291005290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ru-RU"/>
    </a:p>
  </c:txPr>
  <c:printSettings>
    <c:headerFooter alignWithMargins="0">
      <c:oddHeader>&amp;A</c:oddHeader>
      <c:oddFooter>&amp;CStran &amp;P</c:oddFooter>
    </c:headerFooter>
    <c:pageMargins b="1" l="0.75000000000000033" r="0.75000000000000033" t="1" header="0.5" footer="0.5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az-Latn-AZ" sz="1200" b="1" i="0" u="none" strike="noStrike" kern="1200" baseline="0">
                <a:solidFill>
                  <a:srgbClr val="000000"/>
                </a:solidFill>
                <a:effectLst/>
                <a:latin typeface="Arial"/>
                <a:ea typeface="Arial"/>
                <a:cs typeface="Arial"/>
              </a:rPr>
              <a:t>Naxçıvan MR Ali Məhkəməsi: Cinayət prosesini həyata keçirən orqanın prosessual hərəkətlərindən və ya qərarlarından məhkəməyə verilmiş şikayətlərə dair işlər üzrə həll olunma faizi</a:t>
            </a:r>
          </a:p>
        </c:rich>
      </c:tx>
      <c:layout>
        <c:manualLayout>
          <c:xMode val="edge"/>
          <c:yMode val="edge"/>
          <c:x val="9.6851275156918659E-2"/>
          <c:y val="1.9944188866065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866910482976171E-2"/>
          <c:y val="0.15342447224344899"/>
          <c:w val="0.74813432835820892"/>
          <c:h val="0.66751351759983446"/>
        </c:manualLayout>
      </c:layout>
      <c:lineChart>
        <c:grouping val="standard"/>
        <c:varyColors val="0"/>
        <c:ser>
          <c:idx val="0"/>
          <c:order val="0"/>
          <c:tx>
            <c:strRef>
              <c:f>'Cədvəl 4 G01 - NSP-DT-CR'!$B$256</c:f>
              <c:strCache>
                <c:ptCount val="1"/>
                <c:pt idx="0">
                  <c:v>Məhkəmə işlərinin  
 həll olunma faizi (CR)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circle"/>
            <c:size val="3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dLbls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'Cədvəl 4 G01 - NSP-DT-CR'!$C$252:$D$252</c:f>
              <c:strCache>
                <c:ptCount val="2"/>
                <c:pt idx="0">
                  <c:v>2024-cü ildə</c:v>
                </c:pt>
                <c:pt idx="1">
                  <c:v>2025-ci ildə</c:v>
                </c:pt>
              </c:strCache>
            </c:strRef>
          </c:cat>
          <c:val>
            <c:numRef>
              <c:f>'Cədvəl 4 G01 - NSP-DT-CR'!$C$256:$D$256</c:f>
              <c:numCache>
                <c:formatCode>0.0%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5C0-42AA-BDB2-70F82D44464B}"/>
            </c:ext>
          </c:extLst>
        </c:ser>
        <c:ser>
          <c:idx val="5"/>
          <c:order val="1"/>
          <c:tx>
            <c:strRef>
              <c:f>'Cədvəl 4 G01 - NSP-DT-CR'!$B$15</c:f>
              <c:strCache>
                <c:ptCount val="1"/>
                <c:pt idx="0">
                  <c:v>CR=100%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'Cədvəl 4 G01 - NSP-DT-CR'!$C$252:$D$252</c:f>
              <c:strCache>
                <c:ptCount val="2"/>
                <c:pt idx="0">
                  <c:v>2024-cü ildə</c:v>
                </c:pt>
                <c:pt idx="1">
                  <c:v>2025-ci ildə</c:v>
                </c:pt>
              </c:strCache>
            </c:strRef>
          </c:cat>
          <c:val>
            <c:numRef>
              <c:f>'Cədvəl 4 G01 - NSP-DT-CR'!$C$15:$D$15</c:f>
              <c:numCache>
                <c:formatCode>0%</c:formatCode>
                <c:ptCount val="2"/>
                <c:pt idx="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C0-42AA-BDB2-70F82D444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131160"/>
        <c:axId val="314126848"/>
      </c:lineChart>
      <c:catAx>
        <c:axId val="3141311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14126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4126848"/>
        <c:scaling>
          <c:orientation val="minMax"/>
          <c:max val="1.25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14131160"/>
        <c:crosses val="autoZero"/>
        <c:crossBetween val="midCat"/>
        <c:majorUnit val="0.25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5.7835820895522388E-2"/>
          <c:y val="0.90440038903766473"/>
          <c:w val="0.86504975124378114"/>
          <c:h val="5.076142131979699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az-Latn-AZ" sz="1200" b="1" i="0" u="none" strike="noStrike" baseline="0">
                <a:effectLst/>
              </a:rPr>
              <a:t>Naxçıvan MR Ali Məhkəməsi: Cinayət prosesini həyata keçirən orqanın prosessual hərəkətlərindən və ya qərarlarından məhkəməyə verilmiş şikayətlərə dair işlər üzrə </a:t>
            </a:r>
          </a:p>
          <a:p>
            <a:pPr algn="ctr">
              <a:defRPr/>
            </a:pPr>
            <a:r>
              <a:rPr lang="az-Latn-AZ" sz="1200" b="1" i="0" u="none" strike="noStrike" baseline="0">
                <a:effectLst/>
              </a:rPr>
              <a:t>hərəkət və işə baxılma müddəti</a:t>
            </a:r>
          </a:p>
        </c:rich>
      </c:tx>
      <c:layout>
        <c:manualLayout>
          <c:xMode val="edge"/>
          <c:yMode val="edge"/>
          <c:x val="0.12767709164252267"/>
          <c:y val="6.076129250163310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20008375006543"/>
          <c:y val="0.15845171986595735"/>
          <c:w val="0.79200061875048344"/>
          <c:h val="0.6578233353140313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'Cədvəl 4 G01 - NSP-DT-CR'!$B$253</c:f>
              <c:strCache>
                <c:ptCount val="1"/>
                <c:pt idx="0">
                  <c:v>YENİ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strRef>
              <c:f>'Cədvəl 4 G01 - NSP-DT-CR'!$C$252:$D$252</c:f>
              <c:strCache>
                <c:ptCount val="2"/>
                <c:pt idx="0">
                  <c:v>2024-cü ildə</c:v>
                </c:pt>
                <c:pt idx="1">
                  <c:v>2025-ci ildə</c:v>
                </c:pt>
              </c:strCache>
            </c:strRef>
          </c:cat>
          <c:val>
            <c:numRef>
              <c:f>'Cədvəl 4 G01 - NSP-DT-CR'!$C$253:$D$253</c:f>
              <c:numCache>
                <c:formatCode>#\ ##0;\(#\ ##0\)</c:formatCode>
                <c:ptCount val="2"/>
                <c:pt idx="0" formatCode="#,##0">
                  <c:v>1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5D-49F8-BE00-E98AD39B1518}"/>
            </c:ext>
          </c:extLst>
        </c:ser>
        <c:ser>
          <c:idx val="0"/>
          <c:order val="1"/>
          <c:tx>
            <c:strRef>
              <c:f>'Cədvəl 4 G01 - NSP-DT-CR'!$B$254</c:f>
              <c:strCache>
                <c:ptCount val="1"/>
                <c:pt idx="0">
                  <c:v>HƏLL OLUNMUŞ</c:v>
                </c:pt>
              </c:strCache>
            </c:strRef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cat>
            <c:strRef>
              <c:f>'Cədvəl 4 G01 - NSP-DT-CR'!$C$252:$D$252</c:f>
              <c:strCache>
                <c:ptCount val="2"/>
                <c:pt idx="0">
                  <c:v>2024-cü ildə</c:v>
                </c:pt>
                <c:pt idx="1">
                  <c:v>2025-ci ildə</c:v>
                </c:pt>
              </c:strCache>
            </c:strRef>
          </c:cat>
          <c:val>
            <c:numRef>
              <c:f>'Cədvəl 4 G01 - NSP-DT-CR'!$C$254:$D$254</c:f>
              <c:numCache>
                <c:formatCode>#\ ##0;\(#\ ##0\)</c:formatCode>
                <c:ptCount val="2"/>
                <c:pt idx="0" formatCode="#,##0">
                  <c:v>1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5D-49F8-BE00-E98AD39B1518}"/>
            </c:ext>
          </c:extLst>
        </c:ser>
        <c:ser>
          <c:idx val="2"/>
          <c:order val="2"/>
          <c:tx>
            <c:strRef>
              <c:f>'Cədvəl 4 G01 - NSP-DT-CR'!$B$255</c:f>
              <c:strCache>
                <c:ptCount val="1"/>
                <c:pt idx="0">
                  <c:v>HƏLLİNİ GÖZLƏYƏN</c:v>
                </c:pt>
              </c:strCache>
            </c:strRef>
          </c:tx>
          <c:spPr>
            <a:solidFill>
              <a:srgbClr val="666699"/>
            </a:solidFill>
            <a:ln w="25400">
              <a:noFill/>
            </a:ln>
          </c:spPr>
          <c:invertIfNegative val="0"/>
          <c:cat>
            <c:strRef>
              <c:f>'Cədvəl 4 G01 - NSP-DT-CR'!$C$252:$D$252</c:f>
              <c:strCache>
                <c:ptCount val="2"/>
                <c:pt idx="0">
                  <c:v>2024-cü ildə</c:v>
                </c:pt>
                <c:pt idx="1">
                  <c:v>2025-ci ildə</c:v>
                </c:pt>
              </c:strCache>
            </c:strRef>
          </c:cat>
          <c:val>
            <c:numRef>
              <c:f>'Cədvəl 4 G01 - NSP-DT-CR'!$C$255:$D$255</c:f>
              <c:numCache>
                <c:formatCode>#\ ##0;\(#\ ##0\)</c:formatCode>
                <c:ptCount val="2"/>
                <c:pt idx="0" formatCode="#,##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5D-49F8-BE00-E98AD39B1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14125280"/>
        <c:axId val="314129592"/>
      </c:barChart>
      <c:lineChart>
        <c:grouping val="standard"/>
        <c:varyColors val="0"/>
        <c:ser>
          <c:idx val="5"/>
          <c:order val="3"/>
          <c:tx>
            <c:strRef>
              <c:f>'Cədvəl 4 G01 - NSP-DT-CR'!$B$257</c:f>
              <c:strCache>
                <c:ptCount val="1"/>
                <c:pt idx="0">
                  <c:v>İşə baxılma müddəti (DT)</c:v>
                </c:pt>
              </c:strCache>
            </c:strRef>
          </c:tx>
          <c:spPr>
            <a:ln w="38100">
              <a:solidFill>
                <a:srgbClr val="FFCC00"/>
              </a:solidFill>
              <a:prstDash val="solid"/>
            </a:ln>
          </c:spPr>
          <c:marker>
            <c:symbol val="circle"/>
            <c:size val="3"/>
            <c:spPr>
              <a:noFill/>
              <a:ln>
                <a:solidFill>
                  <a:srgbClr val="FFCC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8.7999377393870749E-3"/>
                  <c:y val="-4.82529045852854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DataManagerRef="urn:DataManager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B5D-49F8-BE00-E98AD39B1518}"/>
                </c:ext>
              </c:extLst>
            </c:dLbl>
            <c:dLbl>
              <c:idx val="2"/>
              <c:layout>
                <c:manualLayout>
                  <c:x val="8.7999875528117603E-3"/>
                  <c:y val="5.1990790808376531E-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DataManagerRef="urn:DataManager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B5D-49F8-BE00-E98AD39B1518}"/>
                </c:ext>
              </c:extLst>
            </c:dLbl>
            <c:dLbl>
              <c:idx val="3"/>
              <c:layout>
                <c:manualLayout>
                  <c:x val="1.3883826728906584E-3"/>
                  <c:y val="3.30734643286520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DataManagerRef="urn:DataManager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B5D-49F8-BE00-E98AD39B1518}"/>
                </c:ext>
              </c:extLst>
            </c:dLbl>
            <c:dLbl>
              <c:idx val="4"/>
              <c:layout>
                <c:manualLayout>
                  <c:x val="7.2000658240015192E-3"/>
                  <c:y val="-3.92022107118972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DataManagerRef="urn:DataManager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B5D-49F8-BE00-E98AD39B1518}"/>
                </c:ext>
              </c:extLst>
            </c:dLbl>
            <c:spPr>
              <a:solidFill>
                <a:schemeClr val="bg1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DataManagerRef="urn:DataManager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'Cədvəl 4 G01 - NSP-DT-CR'!$C$257:$D$257</c:f>
              <c:numCache>
                <c:formatCode>###0</c:formatCode>
                <c:ptCount val="2"/>
                <c:pt idx="0">
                  <c:v>365</c:v>
                </c:pt>
                <c:pt idx="1">
                  <c:v>121.66666666666667</c:v>
                </c:pt>
              </c:numCache>
            </c:numRef>
          </c:cat>
          <c:val>
            <c:numRef>
              <c:f>'Cədvəl 4 G01 - NSP-DT-CR'!$C$257:$D$257</c:f>
              <c:numCache>
                <c:formatCode>###0</c:formatCode>
                <c:ptCount val="2"/>
                <c:pt idx="0">
                  <c:v>365</c:v>
                </c:pt>
                <c:pt idx="1">
                  <c:v>121.66666666666667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1B5D-49F8-BE00-E98AD39B1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124496"/>
        <c:axId val="314121752"/>
      </c:lineChart>
      <c:catAx>
        <c:axId val="3141252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ru-RU"/>
          </a:p>
        </c:txPr>
        <c:crossAx val="314129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14129592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b="1"/>
                  <a:t>Məhkəmə işlərinin sayı</a:t>
                </a:r>
              </a:p>
            </c:rich>
          </c:tx>
          <c:layout>
            <c:manualLayout>
              <c:xMode val="edge"/>
              <c:yMode val="edge"/>
              <c:x val="2.8799999999999999E-2"/>
              <c:y val="0.3648302229937793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ru-RU"/>
          </a:p>
        </c:txPr>
        <c:crossAx val="314125280"/>
        <c:crosses val="autoZero"/>
        <c:crossBetween val="between"/>
      </c:valAx>
      <c:catAx>
        <c:axId val="314124496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314121752"/>
        <c:crosses val="autoZero"/>
        <c:auto val="0"/>
        <c:lblAlgn val="ctr"/>
        <c:lblOffset val="100"/>
        <c:noMultiLvlLbl val="0"/>
      </c:catAx>
      <c:valAx>
        <c:axId val="314121752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n-US" b="1"/>
                  <a:t>Məhkəmə işinə baxılma müddəti, günlərlə</a:t>
                </a:r>
              </a:p>
            </c:rich>
          </c:tx>
          <c:layout>
            <c:manualLayout>
              <c:xMode val="edge"/>
              <c:yMode val="edge"/>
              <c:x val="0.94612296478190538"/>
              <c:y val="0.2319722557123009"/>
            </c:manualLayout>
          </c:layout>
          <c:overlay val="0"/>
          <c:spPr>
            <a:noFill/>
            <a:ln w="25400">
              <a:noFill/>
            </a:ln>
          </c:spPr>
        </c:title>
        <c:numFmt formatCode="#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ru-RU"/>
          </a:p>
        </c:txPr>
        <c:crossAx val="314124496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4.5866834645669291E-2"/>
          <c:y val="0.89239093144852955"/>
          <c:w val="0.87680033595800522"/>
          <c:h val="5.249343832021002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ru-RU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az-Latn-AZ" sz="1200" b="1" i="0" u="none" strike="noStrike" kern="1200" baseline="0">
                <a:solidFill>
                  <a:srgbClr val="000000"/>
                </a:solidFill>
                <a:effectLst/>
                <a:latin typeface="Arial"/>
                <a:ea typeface="Arial"/>
                <a:cs typeface="Arial"/>
              </a:rPr>
              <a:t>Naxçıvan MR Ali Məhkəməsi: Hökm və ya məhkəmənin digər yekun qərarlarının icrası qaydasında </a:t>
            </a:r>
          </a:p>
          <a:p>
            <a:pPr>
              <a:defRPr/>
            </a:pPr>
            <a:r>
              <a:rPr lang="az-Latn-AZ" sz="1200" b="1" i="0" u="none" strike="noStrike" kern="1200" baseline="0">
                <a:solidFill>
                  <a:srgbClr val="000000"/>
                </a:solidFill>
                <a:effectLst/>
                <a:latin typeface="Arial"/>
                <a:ea typeface="Arial"/>
                <a:cs typeface="Arial"/>
              </a:rPr>
              <a:t>icraat üzrə işlərin həll olunma faizi</a:t>
            </a:r>
            <a:endParaRPr lang="ru-RU" sz="1200">
              <a:effectLst/>
            </a:endParaRPr>
          </a:p>
        </c:rich>
      </c:tx>
      <c:layout>
        <c:manualLayout>
          <c:xMode val="edge"/>
          <c:yMode val="edge"/>
          <c:x val="9.1620966253971287E-2"/>
          <c:y val="7.278360923091936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880597014925367E-2"/>
          <c:y val="0.1598986753185915"/>
          <c:w val="0.74813432835820892"/>
          <c:h val="0.66751351759983446"/>
        </c:manualLayout>
      </c:layout>
      <c:lineChart>
        <c:grouping val="standard"/>
        <c:varyColors val="0"/>
        <c:ser>
          <c:idx val="0"/>
          <c:order val="0"/>
          <c:tx>
            <c:strRef>
              <c:f>'Cədvəl 4 G01 - NSP-DT-CR'!$B$283</c:f>
              <c:strCache>
                <c:ptCount val="1"/>
                <c:pt idx="0">
                  <c:v>Məhkəmə işlərinin 
həll olunma faizi (CR)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circle"/>
            <c:size val="3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dLbls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'Cədvəl 4 G01 - NSP-DT-CR'!$C$279:$D$279</c:f>
              <c:strCache>
                <c:ptCount val="2"/>
                <c:pt idx="0">
                  <c:v>2024-cü ildə</c:v>
                </c:pt>
                <c:pt idx="1">
                  <c:v>2025-ci ildə</c:v>
                </c:pt>
              </c:strCache>
            </c:strRef>
          </c:cat>
          <c:val>
            <c:numRef>
              <c:f>'Cədvəl 4 G01 - NSP-DT-CR'!$C$283:$D$283</c:f>
              <c:numCache>
                <c:formatCode>0.0%</c:formatCode>
                <c:ptCount val="2"/>
                <c:pt idx="0">
                  <c:v>1.3333333333333333</c:v>
                </c:pt>
                <c:pt idx="1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22A-49DF-B752-6017A6C00034}"/>
            </c:ext>
          </c:extLst>
        </c:ser>
        <c:ser>
          <c:idx val="5"/>
          <c:order val="1"/>
          <c:tx>
            <c:strRef>
              <c:f>'Cədvəl 4 G01 - NSP-DT-CR'!$B$15</c:f>
              <c:strCache>
                <c:ptCount val="1"/>
                <c:pt idx="0">
                  <c:v>CR=100%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'Cədvəl 4 G01 - NSP-DT-CR'!$C$279:$D$279</c:f>
              <c:strCache>
                <c:ptCount val="2"/>
                <c:pt idx="0">
                  <c:v>2024-cü ildə</c:v>
                </c:pt>
                <c:pt idx="1">
                  <c:v>2025-ci ildə</c:v>
                </c:pt>
              </c:strCache>
            </c:strRef>
          </c:cat>
          <c:val>
            <c:numRef>
              <c:f>'Cədvəl 4 G01 - NSP-DT-CR'!$C$15:$D$15</c:f>
              <c:numCache>
                <c:formatCode>0%</c:formatCode>
                <c:ptCount val="2"/>
                <c:pt idx="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2A-49DF-B752-6017A6C00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120184"/>
        <c:axId val="314120576"/>
      </c:lineChart>
      <c:catAx>
        <c:axId val="3141201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14120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4120576"/>
        <c:scaling>
          <c:orientation val="minMax"/>
          <c:max val="2.2000000000000002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14120184"/>
        <c:crosses val="autoZero"/>
        <c:crossBetween val="midCat"/>
        <c:majorUnit val="0.25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5.7835820895522388E-2"/>
          <c:y val="0.90440038903766473"/>
          <c:w val="0.86504975124378114"/>
          <c:h val="8.020805250720512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az-Latn-AZ" sz="1200" b="1" i="0" u="none" strike="noStrike" baseline="0">
                <a:effectLst/>
              </a:rPr>
              <a:t>Naxçıvan MR Ali Məhkəməsi: Hökm və ya məhkəmənin digər yekun qərarlarının icrası qaydasında icraat üzrə işlərin </a:t>
            </a:r>
          </a:p>
          <a:p>
            <a:pPr>
              <a:defRPr/>
            </a:pPr>
            <a:r>
              <a:rPr lang="az-Latn-AZ" sz="1200" b="1" i="0" u="none" strike="noStrike" baseline="0">
                <a:effectLst/>
              </a:rPr>
              <a:t>hərəkət və işə baxılma müddəti</a:t>
            </a:r>
          </a:p>
        </c:rich>
      </c:tx>
      <c:layout>
        <c:manualLayout>
          <c:xMode val="edge"/>
          <c:yMode val="edge"/>
          <c:x val="0.11609252930237543"/>
          <c:y val="1.30419858234004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20008375006543"/>
          <c:y val="0.13910796810400289"/>
          <c:w val="0.79200061875048344"/>
          <c:h val="0.6771670900157121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'Cədvəl 4 G01 - NSP-DT-CR'!$B$280</c:f>
              <c:strCache>
                <c:ptCount val="1"/>
                <c:pt idx="0">
                  <c:v>YENİ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strRef>
              <c:f>'Cədvəl 4 G01 - NSP-DT-CR'!$C$279:$D$279</c:f>
              <c:strCache>
                <c:ptCount val="2"/>
                <c:pt idx="0">
                  <c:v>2024-cü ildə</c:v>
                </c:pt>
                <c:pt idx="1">
                  <c:v>2025-ci ildə</c:v>
                </c:pt>
              </c:strCache>
            </c:strRef>
          </c:cat>
          <c:val>
            <c:numRef>
              <c:f>'Cədvəl 4 G01 - NSP-DT-CR'!$C$280:$D$280</c:f>
              <c:numCache>
                <c:formatCode>#\ ##0;\(#\ ##0\)</c:formatCode>
                <c:ptCount val="2"/>
                <c:pt idx="0" formatCode="#,##0">
                  <c:v>3</c:v>
                </c:pt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76-4D26-80FA-65CDF3E6673D}"/>
            </c:ext>
          </c:extLst>
        </c:ser>
        <c:ser>
          <c:idx val="0"/>
          <c:order val="1"/>
          <c:tx>
            <c:strRef>
              <c:f>'Cədvəl 4 G01 - NSP-DT-CR'!$B$281</c:f>
              <c:strCache>
                <c:ptCount val="1"/>
                <c:pt idx="0">
                  <c:v>HƏLL OLUNMUŞ</c:v>
                </c:pt>
              </c:strCache>
            </c:strRef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cat>
            <c:strRef>
              <c:f>'Cədvəl 4 G01 - NSP-DT-CR'!$C$279:$D$279</c:f>
              <c:strCache>
                <c:ptCount val="2"/>
                <c:pt idx="0">
                  <c:v>2024-cü ildə</c:v>
                </c:pt>
                <c:pt idx="1">
                  <c:v>2025-ci ildə</c:v>
                </c:pt>
              </c:strCache>
            </c:strRef>
          </c:cat>
          <c:val>
            <c:numRef>
              <c:f>'Cədvəl 4 G01 - NSP-DT-CR'!$C$281:$D$281</c:f>
              <c:numCache>
                <c:formatCode>#\ ##0;\(#\ ##0\)</c:formatCode>
                <c:ptCount val="2"/>
                <c:pt idx="0" formatCode="#,##0">
                  <c:v>4</c:v>
                </c:pt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76-4D26-80FA-65CDF3E6673D}"/>
            </c:ext>
          </c:extLst>
        </c:ser>
        <c:ser>
          <c:idx val="2"/>
          <c:order val="2"/>
          <c:tx>
            <c:strRef>
              <c:f>'Cədvəl 4 G01 - NSP-DT-CR'!$B$282</c:f>
              <c:strCache>
                <c:ptCount val="1"/>
                <c:pt idx="0">
                  <c:v>HƏLLİNİ GÖZLƏYƏN</c:v>
                </c:pt>
              </c:strCache>
            </c:strRef>
          </c:tx>
          <c:spPr>
            <a:solidFill>
              <a:srgbClr val="666699"/>
            </a:solidFill>
            <a:ln w="25400">
              <a:noFill/>
            </a:ln>
          </c:spPr>
          <c:invertIfNegative val="0"/>
          <c:cat>
            <c:strRef>
              <c:f>'Cədvəl 4 G01 - NSP-DT-CR'!$C$279:$D$279</c:f>
              <c:strCache>
                <c:ptCount val="2"/>
                <c:pt idx="0">
                  <c:v>2024-cü ildə</c:v>
                </c:pt>
                <c:pt idx="1">
                  <c:v>2025-ci ildə</c:v>
                </c:pt>
              </c:strCache>
            </c:strRef>
          </c:cat>
          <c:val>
            <c:numRef>
              <c:f>'Cədvəl 4 G01 - NSP-DT-CR'!$C$282:$D$282</c:f>
              <c:numCache>
                <c:formatCode>#\ ##0;\(#\ ##0\)</c:formatCode>
                <c:ptCount val="2"/>
                <c:pt idx="0" formatCode="#,##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76-4D26-80FA-65CDF3E66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14129200"/>
        <c:axId val="314122144"/>
      </c:barChart>
      <c:lineChart>
        <c:grouping val="standard"/>
        <c:varyColors val="0"/>
        <c:ser>
          <c:idx val="5"/>
          <c:order val="3"/>
          <c:tx>
            <c:strRef>
              <c:f>'Cədvəl 4 G01 - NSP-DT-CR'!$B$284</c:f>
              <c:strCache>
                <c:ptCount val="1"/>
                <c:pt idx="0">
                  <c:v>İşə baxılma müddəti (DT)</c:v>
                </c:pt>
              </c:strCache>
            </c:strRef>
          </c:tx>
          <c:spPr>
            <a:ln w="38100">
              <a:solidFill>
                <a:srgbClr val="FFCC00"/>
              </a:solidFill>
              <a:prstDash val="solid"/>
            </a:ln>
          </c:spPr>
          <c:marker>
            <c:symbol val="circle"/>
            <c:size val="3"/>
            <c:spPr>
              <a:noFill/>
              <a:ln>
                <a:solidFill>
                  <a:srgbClr val="FFCC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8.7999377393870749E-3"/>
                  <c:y val="-4.82529045852854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DataManagerRef="urn:DataManager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976-4D26-80FA-65CDF3E6673D}"/>
                </c:ext>
              </c:extLst>
            </c:dLbl>
            <c:dLbl>
              <c:idx val="2"/>
              <c:layout>
                <c:manualLayout>
                  <c:x val="8.7999875528117603E-3"/>
                  <c:y val="5.1990790808376531E-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DataManagerRef="urn:DataManager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976-4D26-80FA-65CDF3E6673D}"/>
                </c:ext>
              </c:extLst>
            </c:dLbl>
            <c:dLbl>
              <c:idx val="3"/>
              <c:layout>
                <c:manualLayout>
                  <c:x val="1.2000113802910434E-2"/>
                  <c:y val="-7.56509307963546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DataManagerRef="urn:DataManager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976-4D26-80FA-65CDF3E6673D}"/>
                </c:ext>
              </c:extLst>
            </c:dLbl>
            <c:dLbl>
              <c:idx val="4"/>
              <c:layout>
                <c:manualLayout>
                  <c:x val="7.2000658240015192E-3"/>
                  <c:y val="-3.92022107118972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DataManagerRef="urn:DataManager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76-4D26-80FA-65CDF3E6673D}"/>
                </c:ext>
              </c:extLst>
            </c:dLbl>
            <c:spPr>
              <a:solidFill>
                <a:schemeClr val="bg1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DataManagerRef="urn:DataManager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'Cədvəl 4 G01 - NSP-DT-CR'!$C$279:$D$279</c:f>
              <c:strCache>
                <c:ptCount val="2"/>
                <c:pt idx="0">
                  <c:v>2024-cü ildə</c:v>
                </c:pt>
                <c:pt idx="1">
                  <c:v>2025-ci ildə</c:v>
                </c:pt>
              </c:strCache>
            </c:strRef>
          </c:cat>
          <c:val>
            <c:numRef>
              <c:f>'Cədvəl 4 G01 - NSP-DT-CR'!$C$284:$D$284</c:f>
              <c:numCache>
                <c:formatCode>###0</c:formatCode>
                <c:ptCount val="2"/>
                <c:pt idx="0">
                  <c:v>91.25</c:v>
                </c:pt>
                <c:pt idx="1">
                  <c:v>36.5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1976-4D26-80FA-65CDF3E66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120968"/>
        <c:axId val="314124888"/>
      </c:lineChart>
      <c:catAx>
        <c:axId val="3141292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ru-RU"/>
          </a:p>
        </c:txPr>
        <c:crossAx val="3141221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14122144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b="1"/>
                  <a:t>Məhkəmə işlərinin sayı</a:t>
                </a:r>
              </a:p>
            </c:rich>
          </c:tx>
          <c:layout>
            <c:manualLayout>
              <c:xMode val="edge"/>
              <c:yMode val="edge"/>
              <c:x val="2.8799999999999999E-2"/>
              <c:y val="0.3648302229937793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ru-RU"/>
          </a:p>
        </c:txPr>
        <c:crossAx val="314129200"/>
        <c:crosses val="autoZero"/>
        <c:crossBetween val="between"/>
      </c:valAx>
      <c:catAx>
        <c:axId val="3141209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14124888"/>
        <c:crosses val="autoZero"/>
        <c:auto val="0"/>
        <c:lblAlgn val="ctr"/>
        <c:lblOffset val="100"/>
        <c:noMultiLvlLbl val="0"/>
      </c:catAx>
      <c:valAx>
        <c:axId val="314124888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n-US" b="1"/>
                  <a:t>Məhkəmə işinə baxılma müddəti, günlərlə</a:t>
                </a:r>
              </a:p>
            </c:rich>
          </c:tx>
          <c:layout>
            <c:manualLayout>
              <c:xMode val="edge"/>
              <c:yMode val="edge"/>
              <c:x val="0.94400061642110389"/>
              <c:y val="0.2060198648566843"/>
            </c:manualLayout>
          </c:layout>
          <c:overlay val="0"/>
          <c:spPr>
            <a:noFill/>
            <a:ln w="25400">
              <a:noFill/>
            </a:ln>
          </c:spPr>
        </c:title>
        <c:numFmt formatCode="#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ru-RU"/>
          </a:p>
        </c:txPr>
        <c:crossAx val="314120968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4.5866834645669291E-2"/>
          <c:y val="0.89239093144852955"/>
          <c:w val="0.87680033595800522"/>
          <c:h val="5.249343832021002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ru-RU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az-Latn-AZ" sz="1200" b="1" i="0" u="none" strike="noStrike" kern="1200" baseline="0">
                <a:solidFill>
                  <a:srgbClr val="000000"/>
                </a:solidFill>
                <a:effectLst/>
                <a:latin typeface="Arial"/>
                <a:ea typeface="Arial"/>
                <a:cs typeface="Arial"/>
              </a:rPr>
              <a:t>Naxçıvan MR Ali Məhkəməsi: Məhkəmə və digər orqanların qərarlarının icrası qaydasında icraat üzrə həll olunma faizi</a:t>
            </a:r>
          </a:p>
        </c:rich>
      </c:tx>
      <c:layout>
        <c:manualLayout>
          <c:xMode val="edge"/>
          <c:yMode val="edge"/>
          <c:x val="0.10156940232873672"/>
          <c:y val="2.96786759022421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880597014925367E-2"/>
          <c:y val="0.1598986753185915"/>
          <c:w val="0.74813432835820892"/>
          <c:h val="0.66751351759983446"/>
        </c:manualLayout>
      </c:layout>
      <c:lineChart>
        <c:grouping val="standard"/>
        <c:varyColors val="0"/>
        <c:ser>
          <c:idx val="0"/>
          <c:order val="0"/>
          <c:tx>
            <c:strRef>
              <c:f>'Cədvəl 4 G01 - NSP-DT-CR'!$B$310</c:f>
              <c:strCache>
                <c:ptCount val="1"/>
                <c:pt idx="0">
                  <c:v>Məhkəmə işlərinin
həll olunma faizi (CR)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circle"/>
            <c:size val="3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dLbls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'Cədvəl 4 G01 - NSP-DT-CR'!$C$306:$D$306</c:f>
              <c:strCache>
                <c:ptCount val="2"/>
                <c:pt idx="0">
                  <c:v>2024-cü ildə</c:v>
                </c:pt>
                <c:pt idx="1">
                  <c:v>2025-ci ildə</c:v>
                </c:pt>
              </c:strCache>
            </c:strRef>
          </c:cat>
          <c:val>
            <c:numRef>
              <c:f>'Cədvəl 4 G01 - NSP-DT-CR'!$C$310:$D$310</c:f>
              <c:numCache>
                <c:formatCode>0.0%</c:formatCode>
                <c:ptCount val="2"/>
                <c:pt idx="0">
                  <c:v>1.125</c:v>
                </c:pt>
                <c:pt idx="1">
                  <c:v>0.8928571428571429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334-49B9-A5C8-490F1ACC1BE6}"/>
            </c:ext>
          </c:extLst>
        </c:ser>
        <c:ser>
          <c:idx val="5"/>
          <c:order val="1"/>
          <c:tx>
            <c:strRef>
              <c:f>'Cədvəl 4 G01 - NSP-DT-CR'!$B$15</c:f>
              <c:strCache>
                <c:ptCount val="1"/>
                <c:pt idx="0">
                  <c:v>CR=100%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'Cədvəl 4 G01 - NSP-DT-CR'!$C$306:$D$306</c:f>
              <c:strCache>
                <c:ptCount val="2"/>
                <c:pt idx="0">
                  <c:v>2024-cü ildə</c:v>
                </c:pt>
                <c:pt idx="1">
                  <c:v>2025-ci ildə</c:v>
                </c:pt>
              </c:strCache>
            </c:strRef>
          </c:cat>
          <c:val>
            <c:numRef>
              <c:f>'Cədvəl 4 G01 - NSP-DT-CR'!$C$15:$D$15</c:f>
              <c:numCache>
                <c:formatCode>0%</c:formatCode>
                <c:ptCount val="2"/>
                <c:pt idx="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34-49B9-A5C8-490F1ACC1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135080"/>
        <c:axId val="314132728"/>
      </c:lineChart>
      <c:catAx>
        <c:axId val="3141350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14132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4132728"/>
        <c:scaling>
          <c:orientation val="minMax"/>
          <c:max val="1.5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14135080"/>
        <c:crosses val="autoZero"/>
        <c:crossBetween val="midCat"/>
        <c:majorUnit val="0.25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5.7835820895522388E-2"/>
          <c:y val="0.90440038903766473"/>
          <c:w val="0.86504975124378114"/>
          <c:h val="6.468733558969064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az-Latn-AZ" sz="1200" b="1" i="0" u="none" strike="noStrike" baseline="0">
                <a:effectLst/>
              </a:rPr>
              <a:t>Naxçıvan MR Ali Məhkəməsi: Məhkəmə və digər orqanların qərarlarının icrası qaydasında icraat üzrə </a:t>
            </a:r>
          </a:p>
          <a:p>
            <a:pPr>
              <a:defRPr/>
            </a:pPr>
            <a:r>
              <a:rPr lang="az-Latn-AZ" sz="1200" b="1" i="0" u="none" strike="noStrike" baseline="0">
                <a:effectLst/>
              </a:rPr>
              <a:t>hərəkət və işə baxılma müddəti</a:t>
            </a:r>
          </a:p>
        </c:rich>
      </c:tx>
      <c:layout>
        <c:manualLayout>
          <c:xMode val="edge"/>
          <c:yMode val="edge"/>
          <c:x val="0.11382006081868222"/>
          <c:y val="1.00411771168738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20008375006543"/>
          <c:y val="0.13910796810400289"/>
          <c:w val="0.79200061875048344"/>
          <c:h val="0.6771670900157121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'Cədvəl 4 G01 - NSP-DT-CR'!$B$307</c:f>
              <c:strCache>
                <c:ptCount val="1"/>
                <c:pt idx="0">
                  <c:v>YENİ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strRef>
              <c:f>'Cədvəl 4 G01 - NSP-DT-CR'!$C$306:$D$306</c:f>
              <c:strCache>
                <c:ptCount val="2"/>
                <c:pt idx="0">
                  <c:v>2024-cü ildə</c:v>
                </c:pt>
                <c:pt idx="1">
                  <c:v>2025-ci ildə</c:v>
                </c:pt>
              </c:strCache>
            </c:strRef>
          </c:cat>
          <c:val>
            <c:numRef>
              <c:f>'Cədvəl 4 G01 - NSP-DT-CR'!$C$307:$D$307</c:f>
              <c:numCache>
                <c:formatCode>#\ ##0;\(#\ ##0\)</c:formatCode>
                <c:ptCount val="2"/>
                <c:pt idx="0" formatCode="#,##0">
                  <c:v>8</c:v>
                </c:pt>
                <c:pt idx="1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B5-4E1D-A7B5-4F6EBEAC0A77}"/>
            </c:ext>
          </c:extLst>
        </c:ser>
        <c:ser>
          <c:idx val="0"/>
          <c:order val="1"/>
          <c:tx>
            <c:strRef>
              <c:f>'Cədvəl 4 G01 - NSP-DT-CR'!$B$308</c:f>
              <c:strCache>
                <c:ptCount val="1"/>
                <c:pt idx="0">
                  <c:v>HƏLL OLUNMUŞ</c:v>
                </c:pt>
              </c:strCache>
            </c:strRef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cat>
            <c:strRef>
              <c:f>'Cədvəl 4 G01 - NSP-DT-CR'!$C$306:$D$306</c:f>
              <c:strCache>
                <c:ptCount val="2"/>
                <c:pt idx="0">
                  <c:v>2024-cü ildə</c:v>
                </c:pt>
                <c:pt idx="1">
                  <c:v>2025-ci ildə</c:v>
                </c:pt>
              </c:strCache>
            </c:strRef>
          </c:cat>
          <c:val>
            <c:numRef>
              <c:f>'Cədvəl 4 G01 - NSP-DT-CR'!$C$308:$D$308</c:f>
              <c:numCache>
                <c:formatCode>#\ ##0;\(#\ ##0\)</c:formatCode>
                <c:ptCount val="2"/>
                <c:pt idx="0" formatCode="#,##0">
                  <c:v>9</c:v>
                </c:pt>
                <c:pt idx="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B5-4E1D-A7B5-4F6EBEAC0A77}"/>
            </c:ext>
          </c:extLst>
        </c:ser>
        <c:ser>
          <c:idx val="2"/>
          <c:order val="2"/>
          <c:tx>
            <c:strRef>
              <c:f>'Cədvəl 4 G01 - NSP-DT-CR'!$B$309</c:f>
              <c:strCache>
                <c:ptCount val="1"/>
                <c:pt idx="0">
                  <c:v>HƏLLİNİ GÖZLƏYƏN</c:v>
                </c:pt>
              </c:strCache>
            </c:strRef>
          </c:tx>
          <c:spPr>
            <a:solidFill>
              <a:srgbClr val="666699"/>
            </a:solidFill>
            <a:ln w="25400">
              <a:noFill/>
            </a:ln>
          </c:spPr>
          <c:invertIfNegative val="0"/>
          <c:cat>
            <c:strRef>
              <c:f>'Cədvəl 4 G01 - NSP-DT-CR'!$C$306:$D$306</c:f>
              <c:strCache>
                <c:ptCount val="2"/>
                <c:pt idx="0">
                  <c:v>2024-cü ildə</c:v>
                </c:pt>
                <c:pt idx="1">
                  <c:v>2025-ci ildə</c:v>
                </c:pt>
              </c:strCache>
            </c:strRef>
          </c:cat>
          <c:val>
            <c:numRef>
              <c:f>'Cədvəl 4 G01 - NSP-DT-CR'!$C$309:$D$309</c:f>
              <c:numCache>
                <c:formatCode>#\ ##0;\(#\ ##0\)</c:formatCode>
                <c:ptCount val="2"/>
                <c:pt idx="0" formatCode="#,##0">
                  <c:v>0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B5-4E1D-A7B5-4F6EBEAC0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14133904"/>
        <c:axId val="315049616"/>
      </c:barChart>
      <c:lineChart>
        <c:grouping val="standard"/>
        <c:varyColors val="0"/>
        <c:ser>
          <c:idx val="5"/>
          <c:order val="3"/>
          <c:tx>
            <c:strRef>
              <c:f>'Cədvəl 4 G01 - NSP-DT-CR'!$B$311</c:f>
              <c:strCache>
                <c:ptCount val="1"/>
                <c:pt idx="0">
                  <c:v>İşə baxılma müddəti (DT)</c:v>
                </c:pt>
              </c:strCache>
            </c:strRef>
          </c:tx>
          <c:spPr>
            <a:ln w="38100">
              <a:solidFill>
                <a:srgbClr val="FFCC00"/>
              </a:solidFill>
              <a:prstDash val="solid"/>
            </a:ln>
          </c:spPr>
          <c:marker>
            <c:symbol val="circle"/>
            <c:size val="3"/>
            <c:spPr>
              <a:noFill/>
              <a:ln>
                <a:solidFill>
                  <a:srgbClr val="FFCC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8.7999377393870749E-3"/>
                  <c:y val="-4.82529045852854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DataManagerRef="urn:DataManager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BB5-4E1D-A7B5-4F6EBEAC0A77}"/>
                </c:ext>
              </c:extLst>
            </c:dLbl>
            <c:dLbl>
              <c:idx val="2"/>
              <c:layout>
                <c:manualLayout>
                  <c:x val="8.7999875528117603E-3"/>
                  <c:y val="5.1990790808376531E-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DataManagerRef="urn:DataManager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BB5-4E1D-A7B5-4F6EBEAC0A77}"/>
                </c:ext>
              </c:extLst>
            </c:dLbl>
            <c:dLbl>
              <c:idx val="3"/>
              <c:layout>
                <c:manualLayout>
                  <c:x val="-7.1767368245543206E-4"/>
                  <c:y val="2.55927630199731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DataManagerRef="urn:DataManager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B5-4E1D-A7B5-4F6EBEAC0A77}"/>
                </c:ext>
              </c:extLst>
            </c:dLbl>
            <c:dLbl>
              <c:idx val="4"/>
              <c:layout>
                <c:manualLayout>
                  <c:x val="7.2000658240015192E-3"/>
                  <c:y val="-3.92022107118972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DataManagerRef="urn:DataManager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BB5-4E1D-A7B5-4F6EBEAC0A77}"/>
                </c:ext>
              </c:extLst>
            </c:dLbl>
            <c:spPr>
              <a:solidFill>
                <a:schemeClr val="bg1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DataManagerRef="urn:DataManager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'Cədvəl 4 G01 - NSP-DT-CR'!$C$306:$D$306</c:f>
              <c:strCache>
                <c:ptCount val="2"/>
                <c:pt idx="0">
                  <c:v>2024-cü ildə</c:v>
                </c:pt>
                <c:pt idx="1">
                  <c:v>2025-ci ildə</c:v>
                </c:pt>
              </c:strCache>
            </c:strRef>
          </c:cat>
          <c:val>
            <c:numRef>
              <c:f>'Cədvəl 4 G01 - NSP-DT-CR'!$C$311:$D$311</c:f>
              <c:numCache>
                <c:formatCode>###0</c:formatCode>
                <c:ptCount val="2"/>
                <c:pt idx="0">
                  <c:v>40.555555555555557</c:v>
                </c:pt>
                <c:pt idx="1">
                  <c:v>43.8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0BB5-4E1D-A7B5-4F6EBEAC0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044912"/>
        <c:axId val="315045696"/>
      </c:lineChart>
      <c:catAx>
        <c:axId val="314133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ru-RU"/>
          </a:p>
        </c:txPr>
        <c:crossAx val="3150496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15049616"/>
        <c:scaling>
          <c:orientation val="minMax"/>
          <c:max val="5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b="1"/>
                  <a:t>Məhkəmə işlərinin sayı</a:t>
                </a:r>
              </a:p>
            </c:rich>
          </c:tx>
          <c:layout>
            <c:manualLayout>
              <c:xMode val="edge"/>
              <c:yMode val="edge"/>
              <c:x val="2.8799999999999999E-2"/>
              <c:y val="0.3648302229937793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ru-RU"/>
          </a:p>
        </c:txPr>
        <c:crossAx val="314133904"/>
        <c:crosses val="autoZero"/>
        <c:crossBetween val="between"/>
      </c:valAx>
      <c:catAx>
        <c:axId val="315044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15045696"/>
        <c:crosses val="autoZero"/>
        <c:auto val="0"/>
        <c:lblAlgn val="ctr"/>
        <c:lblOffset val="100"/>
        <c:noMultiLvlLbl val="0"/>
      </c:catAx>
      <c:valAx>
        <c:axId val="315045696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n-US" b="1"/>
                  <a:t>Məhkəmə işinə baxılma müddəti, günlərlə</a:t>
                </a:r>
              </a:p>
            </c:rich>
          </c:tx>
          <c:layout>
            <c:manualLayout>
              <c:xMode val="edge"/>
              <c:yMode val="edge"/>
              <c:x val="0.95457943404253398"/>
              <c:y val="0.17703640918134583"/>
            </c:manualLayout>
          </c:layout>
          <c:overlay val="0"/>
          <c:spPr>
            <a:noFill/>
            <a:ln w="25400">
              <a:noFill/>
            </a:ln>
          </c:spPr>
        </c:title>
        <c:numFmt formatCode="#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ru-RU"/>
          </a:p>
        </c:txPr>
        <c:crossAx val="315044912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4.5866769314448386E-2"/>
          <c:y val="0.86993894883807898"/>
          <c:w val="0.87680033595800522"/>
          <c:h val="6.652581166754065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ru-RU"/>
    </a:p>
  </c:txPr>
  <c:printSettings>
    <c:headerFooter alignWithMargins="0"/>
    <c:pageMargins b="1" l="0.75" r="0.75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az-Latn-AZ" sz="1200" b="1" i="0" u="none" strike="noStrike" kern="1200" baseline="0">
                <a:solidFill>
                  <a:srgbClr val="000000"/>
                </a:solidFill>
                <a:effectLst/>
                <a:latin typeface="Arial"/>
                <a:ea typeface="Arial"/>
                <a:cs typeface="Arial"/>
              </a:rPr>
              <a:t>Naxçıvan MR Ali</a:t>
            </a:r>
            <a:r>
              <a:rPr lang="en-US" sz="1200" b="1" i="0" u="none" strike="noStrike" kern="1200" baseline="0">
                <a:solidFill>
                  <a:srgbClr val="000000"/>
                </a:solidFill>
                <a:effectLst/>
                <a:latin typeface="Arial"/>
                <a:ea typeface="Arial"/>
                <a:cs typeface="Arial"/>
              </a:rPr>
              <a:t> Məhkəməsi</a:t>
            </a:r>
            <a:r>
              <a:rPr lang="en-US" sz="1200" b="1" i="0" baseline="0">
                <a:effectLst/>
              </a:rPr>
              <a:t>: </a:t>
            </a:r>
            <a:r>
              <a:rPr lang="az-Latn-AZ" sz="1200" b="1" i="0" baseline="0">
                <a:effectLst/>
              </a:rPr>
              <a:t>Xarici dövlətlərin məhkəmələrinin hökmlərinin və ya digər yekun qərarlarının tanınmasına dair icraat üzrə </a:t>
            </a:r>
            <a:r>
              <a:rPr lang="en-US" sz="1200" b="1" i="0" baseline="0">
                <a:effectLst/>
              </a:rPr>
              <a:t>həll olunma faizi</a:t>
            </a:r>
            <a:endParaRPr lang="ru-RU" sz="1200">
              <a:effectLst/>
            </a:endParaRPr>
          </a:p>
        </c:rich>
      </c:tx>
      <c:layout>
        <c:manualLayout>
          <c:xMode val="edge"/>
          <c:yMode val="edge"/>
          <c:x val="0.10156940232873672"/>
          <c:y val="2.96786759022421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880597014925367E-2"/>
          <c:y val="0.1598986753185915"/>
          <c:w val="0.74813432835820892"/>
          <c:h val="0.66751351759983446"/>
        </c:manualLayout>
      </c:layout>
      <c:lineChart>
        <c:grouping val="standard"/>
        <c:varyColors val="0"/>
        <c:ser>
          <c:idx val="0"/>
          <c:order val="0"/>
          <c:tx>
            <c:strRef>
              <c:f>'Cədvəl 4 G01 - NSP-DT-CR'!$B$337</c:f>
              <c:strCache>
                <c:ptCount val="1"/>
                <c:pt idx="0">
                  <c:v>Məhkəmə işlərinin
həll olunma faizi (CR)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circle"/>
            <c:size val="3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dLbls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'Cədvəl 4 G01 - NSP-DT-CR'!$C$306:$D$306</c:f>
              <c:strCache>
                <c:ptCount val="2"/>
                <c:pt idx="0">
                  <c:v>2024-cü ildə</c:v>
                </c:pt>
                <c:pt idx="1">
                  <c:v>2025-ci ildə</c:v>
                </c:pt>
              </c:strCache>
            </c:strRef>
          </c:cat>
          <c:val>
            <c:numRef>
              <c:f>'Cədvəl 4 G01 - NSP-DT-CR'!$C$337:$D$337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914-4CC7-80A7-49C0722A1815}"/>
            </c:ext>
          </c:extLst>
        </c:ser>
        <c:ser>
          <c:idx val="5"/>
          <c:order val="1"/>
          <c:tx>
            <c:strRef>
              <c:f>'Cədvəl 4 G01 - NSP-DT-CR'!$B$15</c:f>
              <c:strCache>
                <c:ptCount val="1"/>
                <c:pt idx="0">
                  <c:v>CR=100%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'Cədvəl 4 G01 - NSP-DT-CR'!$C$306:$D$306</c:f>
              <c:strCache>
                <c:ptCount val="2"/>
                <c:pt idx="0">
                  <c:v>2024-cü ildə</c:v>
                </c:pt>
                <c:pt idx="1">
                  <c:v>2025-ci ildə</c:v>
                </c:pt>
              </c:strCache>
            </c:strRef>
          </c:cat>
          <c:val>
            <c:numRef>
              <c:f>'Cədvəl 4 G01 - NSP-DT-CR'!$C$15:$D$15</c:f>
              <c:numCache>
                <c:formatCode>0%</c:formatCode>
                <c:ptCount val="2"/>
                <c:pt idx="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14-4CC7-80A7-49C0722A1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135080"/>
        <c:axId val="314132728"/>
      </c:lineChart>
      <c:catAx>
        <c:axId val="3141350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14132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4132728"/>
        <c:scaling>
          <c:orientation val="minMax"/>
          <c:max val="1.25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14135080"/>
        <c:crosses val="autoZero"/>
        <c:crossBetween val="midCat"/>
        <c:majorUnit val="0.25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5.7835820895522388E-2"/>
          <c:y val="0.90440038903766473"/>
          <c:w val="0.86504975124378114"/>
          <c:h val="6.468733558969064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" footer="0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az-Latn-AZ" sz="1200" b="1" i="0" u="none" strike="noStrike" baseline="0">
                <a:effectLst/>
              </a:rPr>
              <a:t>Naxçıvan MR Ali Məhkəməsi: Xarici dövlətlərin məhkəmələrinin hökmlərinin və ya digər yekun qərarlarının tanınmasına dair icraat üzrə hərəkət və işə baxılma müddəti</a:t>
            </a:r>
          </a:p>
        </c:rich>
      </c:tx>
      <c:layout>
        <c:manualLayout>
          <c:xMode val="edge"/>
          <c:yMode val="edge"/>
          <c:x val="0.12430488993901508"/>
          <c:y val="7.732644973385999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20008375006543"/>
          <c:y val="0.13910796810400289"/>
          <c:w val="0.79200061875048344"/>
          <c:h val="0.6771670900157121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'Cədvəl 4 G01 - NSP-DT-CR'!$B$334</c:f>
              <c:strCache>
                <c:ptCount val="1"/>
                <c:pt idx="0">
                  <c:v>YENİ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strRef>
              <c:f>'Cədvəl 4 G01 - NSP-DT-CR'!$C$333:$D$333</c:f>
              <c:strCache>
                <c:ptCount val="2"/>
                <c:pt idx="0">
                  <c:v>2024-cü ildə</c:v>
                </c:pt>
                <c:pt idx="1">
                  <c:v>2025-ci ildə</c:v>
                </c:pt>
              </c:strCache>
            </c:strRef>
          </c:cat>
          <c:val>
            <c:numRef>
              <c:f>'Cədvəl 4 G01 - NSP-DT-CR'!$C$334:$D$334</c:f>
              <c:numCache>
                <c:formatCode>#\ ##0;\(#\ ##0\)</c:formatCode>
                <c:ptCount val="2"/>
                <c:pt idx="0" formatCode="#,##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F6-4662-81AC-962F37B77FA0}"/>
            </c:ext>
          </c:extLst>
        </c:ser>
        <c:ser>
          <c:idx val="0"/>
          <c:order val="1"/>
          <c:tx>
            <c:strRef>
              <c:f>'Cədvəl 4 G01 - NSP-DT-CR'!$B$335</c:f>
              <c:strCache>
                <c:ptCount val="1"/>
                <c:pt idx="0">
                  <c:v>HƏLL OLUNMUŞ</c:v>
                </c:pt>
              </c:strCache>
            </c:strRef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cat>
            <c:strRef>
              <c:f>'Cədvəl 4 G01 - NSP-DT-CR'!$C$333:$D$333</c:f>
              <c:strCache>
                <c:ptCount val="2"/>
                <c:pt idx="0">
                  <c:v>2024-cü ildə</c:v>
                </c:pt>
                <c:pt idx="1">
                  <c:v>2025-ci ildə</c:v>
                </c:pt>
              </c:strCache>
            </c:strRef>
          </c:cat>
          <c:val>
            <c:numRef>
              <c:f>'Cədvəl 4 G01 - NSP-DT-CR'!$C$335:$D$335</c:f>
              <c:numCache>
                <c:formatCode>#\ ##0;\(#\ ##0\)</c:formatCode>
                <c:ptCount val="2"/>
                <c:pt idx="0" formatCode="#,##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F6-4662-81AC-962F37B77FA0}"/>
            </c:ext>
          </c:extLst>
        </c:ser>
        <c:ser>
          <c:idx val="2"/>
          <c:order val="2"/>
          <c:tx>
            <c:strRef>
              <c:f>'Cədvəl 4 G01 - NSP-DT-CR'!$B$336</c:f>
              <c:strCache>
                <c:ptCount val="1"/>
                <c:pt idx="0">
                  <c:v>HƏLLİNİ GÖZLƏYƏN</c:v>
                </c:pt>
              </c:strCache>
            </c:strRef>
          </c:tx>
          <c:spPr>
            <a:solidFill>
              <a:srgbClr val="666699"/>
            </a:solidFill>
            <a:ln w="25400">
              <a:noFill/>
            </a:ln>
          </c:spPr>
          <c:invertIfNegative val="0"/>
          <c:cat>
            <c:strRef>
              <c:f>'Cədvəl 4 G01 - NSP-DT-CR'!$C$333:$D$333</c:f>
              <c:strCache>
                <c:ptCount val="2"/>
                <c:pt idx="0">
                  <c:v>2024-cü ildə</c:v>
                </c:pt>
                <c:pt idx="1">
                  <c:v>2025-ci ildə</c:v>
                </c:pt>
              </c:strCache>
            </c:strRef>
          </c:cat>
          <c:val>
            <c:numRef>
              <c:f>'Cədvəl 4 G01 - NSP-DT-CR'!$C$336:$D$336</c:f>
              <c:numCache>
                <c:formatCode>#\ ##0;\(#\ ##0\)</c:formatCode>
                <c:ptCount val="2"/>
                <c:pt idx="0" formatCode="#,##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F6-4662-81AC-962F37B77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14133904"/>
        <c:axId val="315049616"/>
      </c:barChart>
      <c:lineChart>
        <c:grouping val="standard"/>
        <c:varyColors val="0"/>
        <c:ser>
          <c:idx val="5"/>
          <c:order val="3"/>
          <c:tx>
            <c:strRef>
              <c:f>'Cədvəl 4 G01 - NSP-DT-CR'!$B$338</c:f>
              <c:strCache>
                <c:ptCount val="1"/>
                <c:pt idx="0">
                  <c:v>İşə baxılma müddəti (DT)</c:v>
                </c:pt>
              </c:strCache>
            </c:strRef>
          </c:tx>
          <c:spPr>
            <a:ln w="38100">
              <a:solidFill>
                <a:srgbClr val="FFCC00"/>
              </a:solidFill>
              <a:prstDash val="solid"/>
            </a:ln>
          </c:spPr>
          <c:marker>
            <c:symbol val="circle"/>
            <c:size val="3"/>
            <c:spPr>
              <a:noFill/>
              <a:ln>
                <a:solidFill>
                  <a:srgbClr val="FFCC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8.7999377393870749E-3"/>
                  <c:y val="-4.82529045852854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DataManagerRef="urn:DataManager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4F6-4662-81AC-962F37B77FA0}"/>
                </c:ext>
              </c:extLst>
            </c:dLbl>
            <c:dLbl>
              <c:idx val="2"/>
              <c:layout>
                <c:manualLayout>
                  <c:x val="-1.6635675959316913E-2"/>
                  <c:y val="-3.34135529909107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DataManagerRef="urn:DataManager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F6-4662-81AC-962F37B77FA0}"/>
                </c:ext>
              </c:extLst>
            </c:dLbl>
            <c:dLbl>
              <c:idx val="3"/>
              <c:layout>
                <c:manualLayout>
                  <c:x val="-1.7674800691169827E-2"/>
                  <c:y val="-2.92229339841341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DataManagerRef="urn:DataManager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4F6-4662-81AC-962F37B77FA0}"/>
                </c:ext>
              </c:extLst>
            </c:dLbl>
            <c:dLbl>
              <c:idx val="4"/>
              <c:layout>
                <c:manualLayout>
                  <c:x val="7.2000658240015192E-3"/>
                  <c:y val="-3.92022107118972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DataManagerRef="urn:DataManager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F6-4662-81AC-962F37B77FA0}"/>
                </c:ext>
              </c:extLst>
            </c:dLbl>
            <c:spPr>
              <a:solidFill>
                <a:schemeClr val="bg1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DataManagerRef="urn:DataManager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'Cədvəl 4 G01 - NSP-DT-CR'!$C$333:$D$333</c:f>
              <c:strCache>
                <c:ptCount val="2"/>
                <c:pt idx="0">
                  <c:v>2024-cü ildə</c:v>
                </c:pt>
                <c:pt idx="1">
                  <c:v>2025-ci ildə</c:v>
                </c:pt>
              </c:strCache>
            </c:strRef>
          </c:cat>
          <c:val>
            <c:numRef>
              <c:f>'Cədvəl 4 G01 - NSP-DT-CR'!$C$338:$D$338</c:f>
              <c:numCache>
                <c:formatCode>###0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84F6-4662-81AC-962F37B77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044912"/>
        <c:axId val="315045696"/>
      </c:lineChart>
      <c:catAx>
        <c:axId val="314133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ru-RU"/>
          </a:p>
        </c:txPr>
        <c:crossAx val="3150496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15049616"/>
        <c:scaling>
          <c:orientation val="minMax"/>
          <c:max val="6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b="1"/>
                  <a:t>Məhkəmə işlərinin sayı</a:t>
                </a:r>
              </a:p>
            </c:rich>
          </c:tx>
          <c:layout>
            <c:manualLayout>
              <c:xMode val="edge"/>
              <c:yMode val="edge"/>
              <c:x val="2.8799999999999999E-2"/>
              <c:y val="0.3648302229937793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ru-RU"/>
          </a:p>
        </c:txPr>
        <c:crossAx val="314133904"/>
        <c:crosses val="autoZero"/>
        <c:crossBetween val="between"/>
        <c:majorUnit val="1"/>
        <c:minorUnit val="1"/>
      </c:valAx>
      <c:catAx>
        <c:axId val="315044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15045696"/>
        <c:crosses val="autoZero"/>
        <c:auto val="0"/>
        <c:lblAlgn val="ctr"/>
        <c:lblOffset val="100"/>
        <c:noMultiLvlLbl val="0"/>
      </c:catAx>
      <c:valAx>
        <c:axId val="315045696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n-US" b="1"/>
                  <a:t>Məhkəmə işinə baxılma müddəti, günlərlə</a:t>
                </a:r>
              </a:p>
            </c:rich>
          </c:tx>
          <c:layout>
            <c:manualLayout>
              <c:xMode val="edge"/>
              <c:yMode val="edge"/>
              <c:x val="0.95457943404253398"/>
              <c:y val="0.17703640918134583"/>
            </c:manualLayout>
          </c:layout>
          <c:overlay val="0"/>
          <c:spPr>
            <a:noFill/>
            <a:ln w="25400">
              <a:noFill/>
            </a:ln>
          </c:spPr>
        </c:title>
        <c:numFmt formatCode="#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ru-RU"/>
          </a:p>
        </c:txPr>
        <c:crossAx val="315044912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4.5866769314448386E-2"/>
          <c:y val="0.86993894883807898"/>
          <c:w val="0.87680033595800522"/>
          <c:h val="6.652581166754065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ru-RU"/>
    </a:p>
  </c:txPr>
  <c:printSettings>
    <c:headerFooter alignWithMargins="0"/>
    <c:pageMargins b="1" l="0.75" r="0.75" t="1" header="0" footer="0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az-Latn-AZ" sz="1200" b="1" i="0" u="none" strike="noStrike" kern="1200" baseline="0">
                <a:solidFill>
                  <a:srgbClr val="000000"/>
                </a:solidFill>
                <a:effectLst/>
                <a:latin typeface="Arial"/>
                <a:ea typeface="Arial"/>
                <a:cs typeface="Arial"/>
              </a:rPr>
              <a:t>Naxçıvan MR Ali Məhkəməsi: Müvəqqəti xarakterli müdafiə təbdirlərinə dair işlər üzrə həll olunma faizi</a:t>
            </a:r>
          </a:p>
        </c:rich>
      </c:tx>
      <c:layout>
        <c:manualLayout>
          <c:xMode val="edge"/>
          <c:yMode val="edge"/>
          <c:x val="0.11430570452125308"/>
          <c:y val="2.9678724325755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880597014925367E-2"/>
          <c:y val="0.1598986753185915"/>
          <c:w val="0.74813432835820892"/>
          <c:h val="0.66751351759983446"/>
        </c:manualLayout>
      </c:layout>
      <c:lineChart>
        <c:grouping val="standard"/>
        <c:varyColors val="0"/>
        <c:ser>
          <c:idx val="0"/>
          <c:order val="0"/>
          <c:tx>
            <c:strRef>
              <c:f>'Cədvəl 4 G01 - NSP-DT-CR'!$B$364</c:f>
              <c:strCache>
                <c:ptCount val="1"/>
                <c:pt idx="0">
                  <c:v>Məhkəmə işlərinin
həll olunma faizi (CR)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circle"/>
            <c:size val="3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dLbls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'Cədvəl 4 G01 - NSP-DT-CR'!$C$306:$D$306</c:f>
              <c:strCache>
                <c:ptCount val="2"/>
                <c:pt idx="0">
                  <c:v>2024-cü ildə</c:v>
                </c:pt>
                <c:pt idx="1">
                  <c:v>2025-ci ildə</c:v>
                </c:pt>
              </c:strCache>
            </c:strRef>
          </c:cat>
          <c:val>
            <c:numRef>
              <c:f>'Cədvəl 4 G01 - NSP-DT-CR'!$C$364:$D$364</c:f>
              <c:numCache>
                <c:formatCode>0.0%</c:formatCode>
                <c:ptCount val="2"/>
                <c:pt idx="0">
                  <c:v>0.2857142857142857</c:v>
                </c:pt>
                <c:pt idx="1">
                  <c:v>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889-4930-A3A4-89E6A3F57E6F}"/>
            </c:ext>
          </c:extLst>
        </c:ser>
        <c:ser>
          <c:idx val="5"/>
          <c:order val="1"/>
          <c:tx>
            <c:strRef>
              <c:f>'Cədvəl 4 G01 - NSP-DT-CR'!$B$15</c:f>
              <c:strCache>
                <c:ptCount val="1"/>
                <c:pt idx="0">
                  <c:v>CR=100%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'Cədvəl 4 G01 - NSP-DT-CR'!$C$306:$D$306</c:f>
              <c:strCache>
                <c:ptCount val="2"/>
                <c:pt idx="0">
                  <c:v>2024-cü ildə</c:v>
                </c:pt>
                <c:pt idx="1">
                  <c:v>2025-ci ildə</c:v>
                </c:pt>
              </c:strCache>
            </c:strRef>
          </c:cat>
          <c:val>
            <c:numRef>
              <c:f>'Cədvəl 4 G01 - NSP-DT-CR'!$C$15:$D$15</c:f>
              <c:numCache>
                <c:formatCode>0%</c:formatCode>
                <c:ptCount val="2"/>
                <c:pt idx="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89-4930-A3A4-89E6A3F57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135080"/>
        <c:axId val="314132728"/>
      </c:lineChart>
      <c:catAx>
        <c:axId val="3141350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14132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4132728"/>
        <c:scaling>
          <c:orientation val="minMax"/>
          <c:max val="1.25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14135080"/>
        <c:crosses val="autoZero"/>
        <c:crossBetween val="midCat"/>
        <c:majorUnit val="0.25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5.7835820895522388E-2"/>
          <c:y val="0.90440038903766473"/>
          <c:w val="0.86504975124378114"/>
          <c:h val="6.468733558969064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az-Latn-AZ" b="1"/>
              <a:t>Naxçıvan MR Ali </a:t>
            </a:r>
            <a:r>
              <a:rPr lang="en-US" b="1"/>
              <a:t>Məhkəməsi: bütün növ işlərin hərəkət </a:t>
            </a:r>
            <a:endParaRPr lang="az-Latn-AZ" b="1"/>
          </a:p>
          <a:p>
            <a:pPr algn="ctr">
              <a:defRPr/>
            </a:pPr>
            <a:r>
              <a:rPr lang="az-Latn-AZ" b="1"/>
              <a:t>                                              </a:t>
            </a:r>
            <a:r>
              <a:rPr lang="en-US" b="1"/>
              <a:t>və işə</a:t>
            </a:r>
            <a:r>
              <a:rPr lang="az-Latn-AZ" b="1"/>
              <a:t> </a:t>
            </a:r>
            <a:r>
              <a:rPr lang="en-US" b="1"/>
              <a:t>baxılma müddəti  </a:t>
            </a:r>
          </a:p>
        </c:rich>
      </c:tx>
      <c:layout>
        <c:manualLayout>
          <c:xMode val="edge"/>
          <c:yMode val="edge"/>
          <c:x val="0.19437118364984088"/>
          <c:y val="2.10122881883661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77850162866449"/>
          <c:y val="0.14285751192933596"/>
          <c:w val="0.77524429967426711"/>
          <c:h val="0.674604917444086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'Cədvəl 4 G01 - NSP-DT-CR'!$B$10</c:f>
              <c:strCache>
                <c:ptCount val="1"/>
                <c:pt idx="0">
                  <c:v>YENİ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strRef>
              <c:f>'Cədvəl 4 G01 - NSP-DT-CR'!$C$9:$D$9</c:f>
              <c:strCache>
                <c:ptCount val="2"/>
                <c:pt idx="0">
                  <c:v>2024-cü ildə</c:v>
                </c:pt>
                <c:pt idx="1">
                  <c:v>2025-ci ildə</c:v>
                </c:pt>
              </c:strCache>
            </c:strRef>
          </c:cat>
          <c:val>
            <c:numRef>
              <c:f>'Cədvəl 4 G01 - NSP-DT-CR'!$C$10:$D$10</c:f>
              <c:numCache>
                <c:formatCode>#\ ##0;\(#\ ##0\)</c:formatCode>
                <c:ptCount val="2"/>
                <c:pt idx="0" formatCode="#,##0">
                  <c:v>523</c:v>
                </c:pt>
                <c:pt idx="1">
                  <c:v>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60-4C11-BE5F-21FCEA2DFD68}"/>
            </c:ext>
          </c:extLst>
        </c:ser>
        <c:ser>
          <c:idx val="0"/>
          <c:order val="1"/>
          <c:tx>
            <c:strRef>
              <c:f>'Cədvəl 4 G01 - NSP-DT-CR'!$B$11</c:f>
              <c:strCache>
                <c:ptCount val="1"/>
                <c:pt idx="0">
                  <c:v>HƏLL OLUNMUŞ</c:v>
                </c:pt>
              </c:strCache>
            </c:strRef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cat>
            <c:strRef>
              <c:f>'Cədvəl 4 G01 - NSP-DT-CR'!$C$9:$D$9</c:f>
              <c:strCache>
                <c:ptCount val="2"/>
                <c:pt idx="0">
                  <c:v>2024-cü ildə</c:v>
                </c:pt>
                <c:pt idx="1">
                  <c:v>2025-ci ildə</c:v>
                </c:pt>
              </c:strCache>
            </c:strRef>
          </c:cat>
          <c:val>
            <c:numRef>
              <c:f>'Cədvəl 4 G01 - NSP-DT-CR'!$C$11:$D$11</c:f>
              <c:numCache>
                <c:formatCode>#\ ##0;\(#\ ##0\)</c:formatCode>
                <c:ptCount val="2"/>
                <c:pt idx="0" formatCode="#,##0">
                  <c:v>516</c:v>
                </c:pt>
                <c:pt idx="1">
                  <c:v>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60-4C11-BE5F-21FCEA2DFD68}"/>
            </c:ext>
          </c:extLst>
        </c:ser>
        <c:ser>
          <c:idx val="2"/>
          <c:order val="2"/>
          <c:tx>
            <c:strRef>
              <c:f>'Cədvəl 4 G01 - NSP-DT-CR'!$B$12</c:f>
              <c:strCache>
                <c:ptCount val="1"/>
                <c:pt idx="0">
                  <c:v>HƏLLİNİ GÖZLƏYƏN</c:v>
                </c:pt>
              </c:strCache>
            </c:strRef>
          </c:tx>
          <c:spPr>
            <a:solidFill>
              <a:srgbClr val="666699"/>
            </a:solidFill>
            <a:ln w="25400">
              <a:noFill/>
            </a:ln>
          </c:spPr>
          <c:invertIfNegative val="0"/>
          <c:cat>
            <c:strRef>
              <c:f>'Cədvəl 4 G01 - NSP-DT-CR'!$C$9:$D$9</c:f>
              <c:strCache>
                <c:ptCount val="2"/>
                <c:pt idx="0">
                  <c:v>2024-cü ildə</c:v>
                </c:pt>
                <c:pt idx="1">
                  <c:v>2025-ci ildə</c:v>
                </c:pt>
              </c:strCache>
            </c:strRef>
          </c:cat>
          <c:val>
            <c:numRef>
              <c:f>'Cədvəl 4 G01 - NSP-DT-CR'!$C$12:$D$12</c:f>
              <c:numCache>
                <c:formatCode>#\ ##0;\(#\ ##0\)</c:formatCode>
                <c:ptCount val="2"/>
                <c:pt idx="0" formatCode="#,##0">
                  <c:v>62</c:v>
                </c:pt>
                <c:pt idx="1">
                  <c:v>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60-4C11-BE5F-21FCEA2DF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12405640"/>
        <c:axId val="312404072"/>
      </c:barChart>
      <c:lineChart>
        <c:grouping val="standard"/>
        <c:varyColors val="0"/>
        <c:ser>
          <c:idx val="5"/>
          <c:order val="3"/>
          <c:tx>
            <c:strRef>
              <c:f>'Cədvəl 4 G01 - NSP-DT-CR'!$B$14</c:f>
              <c:strCache>
                <c:ptCount val="1"/>
                <c:pt idx="0">
                  <c:v>İşə baxılma müddəti (DT)</c:v>
                </c:pt>
              </c:strCache>
            </c:strRef>
          </c:tx>
          <c:spPr>
            <a:ln w="38100">
              <a:solidFill>
                <a:srgbClr val="FFCC00"/>
              </a:solidFill>
              <a:prstDash val="solid"/>
            </a:ln>
          </c:spPr>
          <c:marker>
            <c:symbol val="circle"/>
            <c:size val="3"/>
            <c:spPr>
              <a:noFill/>
              <a:ln>
                <a:solidFill>
                  <a:srgbClr val="FFCC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517915309446254E-2"/>
                  <c:y val="-4.73846324764959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DataManagerRef="urn:DataManager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360-4C11-BE5F-21FCEA2DFD68}"/>
                </c:ext>
              </c:extLst>
            </c:dLbl>
            <c:dLbl>
              <c:idx val="1"/>
              <c:layout>
                <c:manualLayout>
                  <c:x val="1.2899022801302932E-2"/>
                  <c:y val="-3.79188712522045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DataManagerRef="urn:DataManager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360-4C11-BE5F-21FCEA2DFD68}"/>
                </c:ext>
              </c:extLst>
            </c:dLbl>
            <c:dLbl>
              <c:idx val="2"/>
              <c:layout>
                <c:manualLayout>
                  <c:x val="4.8859934853420261E-3"/>
                  <c:y val="-6.12872452750613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DataManagerRef="urn:DataManager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360-4C11-BE5F-21FCEA2DFD68}"/>
                </c:ext>
              </c:extLst>
            </c:dLbl>
            <c:dLbl>
              <c:idx val="3"/>
              <c:layout>
                <c:manualLayout>
                  <c:x val="9.4462540716612562E-3"/>
                  <c:y val="-3.3869176755074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DataManagerRef="urn:DataManager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60-4C11-BE5F-21FCEA2DFD68}"/>
                </c:ext>
              </c:extLst>
            </c:dLbl>
            <c:dLbl>
              <c:idx val="4"/>
              <c:layout>
                <c:manualLayout>
                  <c:x val="1.0749185667752478E-2"/>
                  <c:y val="-5.11231783639911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DataManagerRef="urn:DataManager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60-4C11-BE5F-21FCEA2DFD68}"/>
                </c:ext>
              </c:extLst>
            </c:dLbl>
            <c:spPr>
              <a:solidFill>
                <a:schemeClr val="bg1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DataManagerRef="urn:DataManager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'Cədvəl 4 G01 - NSP-DT-CR'!$C$9:$D$9</c:f>
              <c:strCache>
                <c:ptCount val="2"/>
                <c:pt idx="0">
                  <c:v>2024-cü ildə</c:v>
                </c:pt>
                <c:pt idx="1">
                  <c:v>2025-ci ildə</c:v>
                </c:pt>
              </c:strCache>
            </c:strRef>
          </c:cat>
          <c:val>
            <c:numRef>
              <c:f>'Cədvəl 4 G01 - NSP-DT-CR'!$C$14:$D$14</c:f>
              <c:numCache>
                <c:formatCode>###0</c:formatCode>
                <c:ptCount val="2"/>
                <c:pt idx="0">
                  <c:v>43.856589147286826</c:v>
                </c:pt>
                <c:pt idx="1">
                  <c:v>50.886402753872638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8-6360-4C11-BE5F-21FCEA2DF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408384"/>
        <c:axId val="312404856"/>
      </c:lineChart>
      <c:catAx>
        <c:axId val="3124056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ru-RU"/>
          </a:p>
        </c:txPr>
        <c:crossAx val="3124040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12404072"/>
        <c:scaling>
          <c:orientation val="minMax"/>
          <c:max val="3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b="1"/>
                  <a:t>Məhkəmə işlərinin sayı</a:t>
                </a:r>
              </a:p>
            </c:rich>
          </c:tx>
          <c:layout>
            <c:manualLayout>
              <c:xMode val="edge"/>
              <c:yMode val="edge"/>
              <c:x val="1.4454248191192008E-2"/>
              <c:y val="0.3650802215564788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ru-RU"/>
          </a:p>
        </c:txPr>
        <c:crossAx val="312405640"/>
        <c:crosses val="autoZero"/>
        <c:crossBetween val="between"/>
        <c:majorUnit val="30"/>
        <c:minorUnit val="5"/>
      </c:valAx>
      <c:catAx>
        <c:axId val="312408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12404856"/>
        <c:crosses val="autoZero"/>
        <c:auto val="0"/>
        <c:lblAlgn val="ctr"/>
        <c:lblOffset val="100"/>
        <c:noMultiLvlLbl val="0"/>
      </c:catAx>
      <c:valAx>
        <c:axId val="312404856"/>
        <c:scaling>
          <c:orientation val="minMax"/>
          <c:max val="14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n-US" b="1"/>
                  <a:t>Məhkəmə işinə baxılma müddəti, günlərlə</a:t>
                </a:r>
              </a:p>
            </c:rich>
          </c:tx>
          <c:layout>
            <c:manualLayout>
              <c:xMode val="edge"/>
              <c:yMode val="edge"/>
              <c:x val="0.94674636058324191"/>
              <c:y val="0.15888395967690852"/>
            </c:manualLayout>
          </c:layout>
          <c:overlay val="0"/>
          <c:spPr>
            <a:noFill/>
            <a:ln w="25400">
              <a:noFill/>
            </a:ln>
          </c:spPr>
        </c:title>
        <c:numFmt formatCode="#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ru-RU"/>
          </a:p>
        </c:txPr>
        <c:crossAx val="312408384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8.1976112920738323E-2"/>
          <c:y val="0.90740990709494651"/>
          <c:w val="0.85993485342019549"/>
          <c:h val="5.291005291005290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ru-RU"/>
    </a:p>
  </c:txPr>
  <c:printSettings>
    <c:headerFooter alignWithMargins="0">
      <c:oddHeader>&amp;A</c:oddHeader>
      <c:oddFooter>&amp;CStran &amp;P</c:oddFooter>
    </c:headerFooter>
    <c:pageMargins b="1" l="0.75" r="0.75" t="1" header="0.5" footer="0.5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az-Latn-AZ" sz="1200" b="1" i="0" u="none" strike="noStrike" baseline="0">
                <a:effectLst/>
              </a:rPr>
              <a:t>Naxçıvan MR Ali Məhkəməsi: Müvəqqəti xarakterli müdafiə təbdirlərinə dair işlər üzrə hərəkət və işə baxılma müddəti</a:t>
            </a:r>
          </a:p>
        </c:rich>
      </c:tx>
      <c:layout>
        <c:manualLayout>
          <c:xMode val="edge"/>
          <c:yMode val="edge"/>
          <c:x val="0.11382012478775566"/>
          <c:y val="3.00152355557113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20008375006543"/>
          <c:y val="0.13910796810400289"/>
          <c:w val="0.79200061875048344"/>
          <c:h val="0.6771670900157121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'Cədvəl 4 G01 - NSP-DT-CR'!$B$361</c:f>
              <c:strCache>
                <c:ptCount val="1"/>
                <c:pt idx="0">
                  <c:v>YENİ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strRef>
              <c:f>'Cədvəl 4 G01 - NSP-DT-CR'!$C$360:$D$360</c:f>
              <c:strCache>
                <c:ptCount val="2"/>
                <c:pt idx="0">
                  <c:v>2024-cü ildə</c:v>
                </c:pt>
                <c:pt idx="1">
                  <c:v>2025-ci ildə</c:v>
                </c:pt>
              </c:strCache>
            </c:strRef>
          </c:cat>
          <c:val>
            <c:numRef>
              <c:f>'Cədvəl 4 G01 - NSP-DT-CR'!$C$361:$D$361</c:f>
              <c:numCache>
                <c:formatCode>#\ ##0;\(#\ ##0\)</c:formatCode>
                <c:ptCount val="2"/>
                <c:pt idx="0" formatCode="#,##0">
                  <c:v>7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20-493A-9FEA-0F5B0BA97623}"/>
            </c:ext>
          </c:extLst>
        </c:ser>
        <c:ser>
          <c:idx val="0"/>
          <c:order val="1"/>
          <c:tx>
            <c:strRef>
              <c:f>'Cədvəl 4 G01 - NSP-DT-CR'!$B$362</c:f>
              <c:strCache>
                <c:ptCount val="1"/>
                <c:pt idx="0">
                  <c:v>HƏLL OLUNMUŞ</c:v>
                </c:pt>
              </c:strCache>
            </c:strRef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cat>
            <c:strRef>
              <c:f>'Cədvəl 4 G01 - NSP-DT-CR'!$C$360:$D$360</c:f>
              <c:strCache>
                <c:ptCount val="2"/>
                <c:pt idx="0">
                  <c:v>2024-cü ildə</c:v>
                </c:pt>
                <c:pt idx="1">
                  <c:v>2025-ci ildə</c:v>
                </c:pt>
              </c:strCache>
            </c:strRef>
          </c:cat>
          <c:val>
            <c:numRef>
              <c:f>'Cədvəl 4 G01 - NSP-DT-CR'!$C$362:$D$362</c:f>
              <c:numCache>
                <c:formatCode>#\ ##0;\(#\ ##0\)</c:formatCode>
                <c:ptCount val="2"/>
                <c:pt idx="0" formatCode="#,##0">
                  <c:v>2</c:v>
                </c:pt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20-493A-9FEA-0F5B0BA97623}"/>
            </c:ext>
          </c:extLst>
        </c:ser>
        <c:ser>
          <c:idx val="2"/>
          <c:order val="2"/>
          <c:tx>
            <c:strRef>
              <c:f>'Cədvəl 4 G01 - NSP-DT-CR'!$B$363</c:f>
              <c:strCache>
                <c:ptCount val="1"/>
                <c:pt idx="0">
                  <c:v>HƏLLİNİ GÖZLƏYƏN</c:v>
                </c:pt>
              </c:strCache>
            </c:strRef>
          </c:tx>
          <c:spPr>
            <a:solidFill>
              <a:srgbClr val="666699"/>
            </a:solidFill>
            <a:ln w="25400">
              <a:noFill/>
            </a:ln>
          </c:spPr>
          <c:invertIfNegative val="0"/>
          <c:cat>
            <c:strRef>
              <c:f>'Cədvəl 4 G01 - NSP-DT-CR'!$C$360:$D$360</c:f>
              <c:strCache>
                <c:ptCount val="2"/>
                <c:pt idx="0">
                  <c:v>2024-cü ildə</c:v>
                </c:pt>
                <c:pt idx="1">
                  <c:v>2025-ci ildə</c:v>
                </c:pt>
              </c:strCache>
            </c:strRef>
          </c:cat>
          <c:val>
            <c:numRef>
              <c:f>'Cədvəl 4 G01 - NSP-DT-CR'!$C$363:$D$363</c:f>
              <c:numCache>
                <c:formatCode>#\ ##0;\(#\ ##0\)</c:formatCode>
                <c:ptCount val="2"/>
                <c:pt idx="0" formatCode="#,##0">
                  <c:v>5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20-493A-9FEA-0F5B0BA97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14133904"/>
        <c:axId val="315049616"/>
      </c:barChart>
      <c:lineChart>
        <c:grouping val="standard"/>
        <c:varyColors val="0"/>
        <c:ser>
          <c:idx val="5"/>
          <c:order val="3"/>
          <c:tx>
            <c:strRef>
              <c:f>'Cədvəl 4 G01 - NSP-DT-CR'!$B$365</c:f>
              <c:strCache>
                <c:ptCount val="1"/>
                <c:pt idx="0">
                  <c:v>İşə baxılma müddəti (DT)</c:v>
                </c:pt>
              </c:strCache>
            </c:strRef>
          </c:tx>
          <c:spPr>
            <a:ln w="38100">
              <a:solidFill>
                <a:srgbClr val="FFCC00"/>
              </a:solidFill>
              <a:prstDash val="solid"/>
            </a:ln>
          </c:spPr>
          <c:marker>
            <c:symbol val="circle"/>
            <c:size val="3"/>
            <c:spPr>
              <a:noFill/>
              <a:ln>
                <a:solidFill>
                  <a:srgbClr val="FFCC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8.7999377393870749E-3"/>
                  <c:y val="-4.82529045852854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DataManagerRef="urn:DataManager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720-493A-9FEA-0F5B0BA97623}"/>
                </c:ext>
              </c:extLst>
            </c:dLbl>
            <c:dLbl>
              <c:idx val="2"/>
              <c:layout>
                <c:manualLayout>
                  <c:x val="8.7999875528117603E-3"/>
                  <c:y val="5.1990790808376531E-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DataManagerRef="urn:DataManager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720-493A-9FEA-0F5B0BA97623}"/>
                </c:ext>
              </c:extLst>
            </c:dLbl>
            <c:dLbl>
              <c:idx val="3"/>
              <c:layout>
                <c:manualLayout>
                  <c:x val="-7.1767368245543206E-4"/>
                  <c:y val="2.55927630199731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DataManagerRef="urn:DataManager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720-493A-9FEA-0F5B0BA97623}"/>
                </c:ext>
              </c:extLst>
            </c:dLbl>
            <c:dLbl>
              <c:idx val="4"/>
              <c:layout>
                <c:manualLayout>
                  <c:x val="7.2000658240015192E-3"/>
                  <c:y val="-3.92022107118972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DataManagerRef="urn:DataManager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720-493A-9FEA-0F5B0BA97623}"/>
                </c:ext>
              </c:extLst>
            </c:dLbl>
            <c:spPr>
              <a:solidFill>
                <a:schemeClr val="bg1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DataManagerRef="urn:DataManager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'Cədvəl 4 G01 - NSP-DT-CR'!$C$360:$D$360</c:f>
              <c:strCache>
                <c:ptCount val="2"/>
                <c:pt idx="0">
                  <c:v>2024-cü ildə</c:v>
                </c:pt>
                <c:pt idx="1">
                  <c:v>2025-ci ildə</c:v>
                </c:pt>
              </c:strCache>
            </c:strRef>
          </c:cat>
          <c:val>
            <c:numRef>
              <c:f>'Cədvəl 4 G01 - NSP-DT-CR'!$C$365:$D$365</c:f>
              <c:numCache>
                <c:formatCode>###0</c:formatCode>
                <c:ptCount val="2"/>
                <c:pt idx="0">
                  <c:v>912.5</c:v>
                </c:pt>
                <c:pt idx="1">
                  <c:v>45.625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2720-493A-9FEA-0F5B0BA97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044912"/>
        <c:axId val="315045696"/>
      </c:lineChart>
      <c:catAx>
        <c:axId val="314133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ru-RU"/>
          </a:p>
        </c:txPr>
        <c:crossAx val="3150496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15049616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b="1"/>
                  <a:t>Məhkəmə işlərinin sayı</a:t>
                </a:r>
              </a:p>
            </c:rich>
          </c:tx>
          <c:layout>
            <c:manualLayout>
              <c:xMode val="edge"/>
              <c:yMode val="edge"/>
              <c:x val="2.8799999999999999E-2"/>
              <c:y val="0.3648302229937793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ru-RU"/>
          </a:p>
        </c:txPr>
        <c:crossAx val="314133904"/>
        <c:crosses val="autoZero"/>
        <c:crossBetween val="between"/>
      </c:valAx>
      <c:catAx>
        <c:axId val="315044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15045696"/>
        <c:crosses val="autoZero"/>
        <c:auto val="0"/>
        <c:lblAlgn val="ctr"/>
        <c:lblOffset val="100"/>
        <c:noMultiLvlLbl val="0"/>
      </c:catAx>
      <c:valAx>
        <c:axId val="315045696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n-US" b="1"/>
                  <a:t>Məhkəmə işinə baxılma müddəti, günlərlə</a:t>
                </a:r>
              </a:p>
            </c:rich>
          </c:tx>
          <c:layout>
            <c:manualLayout>
              <c:xMode val="edge"/>
              <c:yMode val="edge"/>
              <c:x val="0.95457943404253398"/>
              <c:y val="0.17703640918134583"/>
            </c:manualLayout>
          </c:layout>
          <c:overlay val="0"/>
          <c:spPr>
            <a:noFill/>
            <a:ln w="25400">
              <a:noFill/>
            </a:ln>
          </c:spPr>
        </c:title>
        <c:numFmt formatCode="#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ru-RU"/>
          </a:p>
        </c:txPr>
        <c:crossAx val="315044912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4.5866769314448386E-2"/>
          <c:y val="0.86993894883807898"/>
          <c:w val="0.87680033595800522"/>
          <c:h val="6.652581166754065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ru-RU"/>
    </a:p>
  </c:txPr>
  <c:printSettings>
    <c:headerFooter alignWithMargins="0"/>
    <c:pageMargins b="1" l="0.75" r="0.75" t="1" header="0" footer="0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az-Latn-AZ" sz="1200" b="1" i="0" u="none" strike="noStrike" kern="1200" baseline="0">
                <a:solidFill>
                  <a:srgbClr val="000000"/>
                </a:solidFill>
                <a:effectLst/>
                <a:latin typeface="Arial"/>
                <a:ea typeface="Arial"/>
                <a:cs typeface="Arial"/>
              </a:rPr>
              <a:t>Naxçıvan MR Ali Məhkəməsi: Müvəqqəti təminat tədbirlərinə dair işlər üzrə həll olunma faizi</a:t>
            </a:r>
          </a:p>
        </c:rich>
      </c:tx>
      <c:layout>
        <c:manualLayout>
          <c:xMode val="edge"/>
          <c:yMode val="edge"/>
          <c:x val="0.10156940232873672"/>
          <c:y val="2.96786759022421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880597014925367E-2"/>
          <c:y val="0.1598986753185915"/>
          <c:w val="0.74813432835820892"/>
          <c:h val="0.66751351759983446"/>
        </c:manualLayout>
      </c:layout>
      <c:lineChart>
        <c:grouping val="standard"/>
        <c:varyColors val="0"/>
        <c:ser>
          <c:idx val="0"/>
          <c:order val="0"/>
          <c:tx>
            <c:strRef>
              <c:f>'Cədvəl 4 G01 - NSP-DT-CR'!$B$391</c:f>
              <c:strCache>
                <c:ptCount val="1"/>
                <c:pt idx="0">
                  <c:v>Məhkəmə işlərinin
həll olunma faizi (CR)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circle"/>
            <c:size val="3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dLbls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'Cədvəl 4 G01 - NSP-DT-CR'!$C$306:$D$306</c:f>
              <c:strCache>
                <c:ptCount val="2"/>
                <c:pt idx="0">
                  <c:v>2024-cü ildə</c:v>
                </c:pt>
                <c:pt idx="1">
                  <c:v>2025-ci ildə</c:v>
                </c:pt>
              </c:strCache>
            </c:strRef>
          </c:cat>
          <c:val>
            <c:numRef>
              <c:f>'Cədvəl 4 G01 - NSP-DT-CR'!$C$391:$D$391</c:f>
              <c:numCache>
                <c:formatCode>0.0%</c:formatCode>
                <c:ptCount val="2"/>
                <c:pt idx="0">
                  <c:v>1</c:v>
                </c:pt>
                <c:pt idx="1">
                  <c:v>0.91666666666666663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7D8-4FD5-86E7-B0066E5C1E53}"/>
            </c:ext>
          </c:extLst>
        </c:ser>
        <c:ser>
          <c:idx val="5"/>
          <c:order val="1"/>
          <c:tx>
            <c:strRef>
              <c:f>'Cədvəl 4 G01 - NSP-DT-CR'!$B$15</c:f>
              <c:strCache>
                <c:ptCount val="1"/>
                <c:pt idx="0">
                  <c:v>CR=100%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'Cədvəl 4 G01 - NSP-DT-CR'!$C$306:$D$306</c:f>
              <c:strCache>
                <c:ptCount val="2"/>
                <c:pt idx="0">
                  <c:v>2024-cü ildə</c:v>
                </c:pt>
                <c:pt idx="1">
                  <c:v>2025-ci ildə</c:v>
                </c:pt>
              </c:strCache>
            </c:strRef>
          </c:cat>
          <c:val>
            <c:numRef>
              <c:f>'Cədvəl 4 G01 - NSP-DT-CR'!$C$15:$D$15</c:f>
              <c:numCache>
                <c:formatCode>0%</c:formatCode>
                <c:ptCount val="2"/>
                <c:pt idx="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D8-4FD5-86E7-B0066E5C1E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135080"/>
        <c:axId val="314132728"/>
      </c:lineChart>
      <c:catAx>
        <c:axId val="3141350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14132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4132728"/>
        <c:scaling>
          <c:orientation val="minMax"/>
          <c:max val="1.25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14135080"/>
        <c:crosses val="autoZero"/>
        <c:crossBetween val="midCat"/>
        <c:majorUnit val="0.25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5.7835820895522388E-2"/>
          <c:y val="0.90440038903766473"/>
          <c:w val="0.86504975124378114"/>
          <c:h val="6.468733558969064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" footer="0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az-Latn-AZ" sz="1200" b="1" i="0" u="none" strike="noStrike" baseline="0">
                <a:effectLst/>
              </a:rPr>
              <a:t>Naxçıvan MR Ali Məhkəməsi: Müvəqqəti təminat tədbirlərinə dair işlər üzrə hərəkət və işə baxılma müddəti</a:t>
            </a:r>
          </a:p>
        </c:rich>
      </c:tx>
      <c:layout>
        <c:manualLayout>
          <c:xMode val="edge"/>
          <c:yMode val="edge"/>
          <c:x val="0.11382012478775566"/>
          <c:y val="3.00152355557113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20008375006543"/>
          <c:y val="0.13910796810400289"/>
          <c:w val="0.79200061875048344"/>
          <c:h val="0.6771670900157121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'Cədvəl 4 G01 - NSP-DT-CR'!$B$388</c:f>
              <c:strCache>
                <c:ptCount val="1"/>
                <c:pt idx="0">
                  <c:v>YENİ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strRef>
              <c:f>'Cədvəl 4 G01 - NSP-DT-CR'!$C$387:$D$387</c:f>
              <c:strCache>
                <c:ptCount val="2"/>
                <c:pt idx="0">
                  <c:v>2024-cü ildə</c:v>
                </c:pt>
                <c:pt idx="1">
                  <c:v>2025-ci ildə</c:v>
                </c:pt>
              </c:strCache>
            </c:strRef>
          </c:cat>
          <c:val>
            <c:numRef>
              <c:f>'Cədvəl 4 G01 - NSP-DT-CR'!$C$388:$D$388</c:f>
              <c:numCache>
                <c:formatCode>#\ ##0;\(#\ ##0\)</c:formatCode>
                <c:ptCount val="2"/>
                <c:pt idx="0" formatCode="#,##0">
                  <c:v>8</c:v>
                </c:pt>
                <c:pt idx="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22-4D4D-A2E9-0E5EAD735809}"/>
            </c:ext>
          </c:extLst>
        </c:ser>
        <c:ser>
          <c:idx val="0"/>
          <c:order val="1"/>
          <c:tx>
            <c:strRef>
              <c:f>'Cədvəl 4 G01 - NSP-DT-CR'!$B$389</c:f>
              <c:strCache>
                <c:ptCount val="1"/>
                <c:pt idx="0">
                  <c:v>HƏLL OLUNMUŞ</c:v>
                </c:pt>
              </c:strCache>
            </c:strRef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cat>
            <c:strRef>
              <c:f>'Cədvəl 4 G01 - NSP-DT-CR'!$C$387:$D$387</c:f>
              <c:strCache>
                <c:ptCount val="2"/>
                <c:pt idx="0">
                  <c:v>2024-cü ildə</c:v>
                </c:pt>
                <c:pt idx="1">
                  <c:v>2025-ci ildə</c:v>
                </c:pt>
              </c:strCache>
            </c:strRef>
          </c:cat>
          <c:val>
            <c:numRef>
              <c:f>'Cədvəl 4 G01 - NSP-DT-CR'!$C$389:$D$389</c:f>
              <c:numCache>
                <c:formatCode>#\ ##0;\(#\ ##0\)</c:formatCode>
                <c:ptCount val="2"/>
                <c:pt idx="0" formatCode="#,##0">
                  <c:v>8</c:v>
                </c:pt>
                <c:pt idx="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22-4D4D-A2E9-0E5EAD735809}"/>
            </c:ext>
          </c:extLst>
        </c:ser>
        <c:ser>
          <c:idx val="2"/>
          <c:order val="2"/>
          <c:tx>
            <c:strRef>
              <c:f>'Cədvəl 4 G01 - NSP-DT-CR'!$B$390</c:f>
              <c:strCache>
                <c:ptCount val="1"/>
                <c:pt idx="0">
                  <c:v>HƏLLİNİ GÖZLƏYƏN</c:v>
                </c:pt>
              </c:strCache>
            </c:strRef>
          </c:tx>
          <c:spPr>
            <a:solidFill>
              <a:srgbClr val="666699"/>
            </a:solidFill>
            <a:ln w="25400">
              <a:noFill/>
            </a:ln>
          </c:spPr>
          <c:invertIfNegative val="0"/>
          <c:cat>
            <c:strRef>
              <c:f>'Cədvəl 4 G01 - NSP-DT-CR'!$C$387:$D$387</c:f>
              <c:strCache>
                <c:ptCount val="2"/>
                <c:pt idx="0">
                  <c:v>2024-cü ildə</c:v>
                </c:pt>
                <c:pt idx="1">
                  <c:v>2025-ci ildə</c:v>
                </c:pt>
              </c:strCache>
            </c:strRef>
          </c:cat>
          <c:val>
            <c:numRef>
              <c:f>'Cədvəl 4 G01 - NSP-DT-CR'!$C$390:$D$390</c:f>
              <c:numCache>
                <c:formatCode>#\ ##0;\(#\ ##0\)</c:formatCode>
                <c:ptCount val="2"/>
                <c:pt idx="0" formatCode="#,##0">
                  <c:v>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22-4D4D-A2E9-0E5EAD735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14133904"/>
        <c:axId val="315049616"/>
      </c:barChart>
      <c:lineChart>
        <c:grouping val="standard"/>
        <c:varyColors val="0"/>
        <c:ser>
          <c:idx val="5"/>
          <c:order val="3"/>
          <c:tx>
            <c:strRef>
              <c:f>'Cədvəl 4 G01 - NSP-DT-CR'!$B$392</c:f>
              <c:strCache>
                <c:ptCount val="1"/>
                <c:pt idx="0">
                  <c:v>İşə baxılma müddəti (DT)</c:v>
                </c:pt>
              </c:strCache>
            </c:strRef>
          </c:tx>
          <c:spPr>
            <a:ln w="38100">
              <a:solidFill>
                <a:srgbClr val="FFCC00"/>
              </a:solidFill>
              <a:prstDash val="solid"/>
            </a:ln>
          </c:spPr>
          <c:marker>
            <c:symbol val="circle"/>
            <c:size val="3"/>
            <c:spPr>
              <a:noFill/>
              <a:ln>
                <a:solidFill>
                  <a:srgbClr val="FFCC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8.7999377393870749E-3"/>
                  <c:y val="-4.82529045852854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DataManagerRef="urn:DataManager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C22-4D4D-A2E9-0E5EAD735809}"/>
                </c:ext>
              </c:extLst>
            </c:dLbl>
            <c:dLbl>
              <c:idx val="2"/>
              <c:layout>
                <c:manualLayout>
                  <c:x val="8.7999875528117603E-3"/>
                  <c:y val="5.1990790808376531E-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DataManagerRef="urn:DataManager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22-4D4D-A2E9-0E5EAD735809}"/>
                </c:ext>
              </c:extLst>
            </c:dLbl>
            <c:dLbl>
              <c:idx val="3"/>
              <c:layout>
                <c:manualLayout>
                  <c:x val="-7.1767368245543206E-4"/>
                  <c:y val="2.55927630199731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DataManagerRef="urn:DataManager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22-4D4D-A2E9-0E5EAD735809}"/>
                </c:ext>
              </c:extLst>
            </c:dLbl>
            <c:dLbl>
              <c:idx val="4"/>
              <c:layout>
                <c:manualLayout>
                  <c:x val="7.2000658240015192E-3"/>
                  <c:y val="-3.92022107118972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DataManagerRef="urn:DataManager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C22-4D4D-A2E9-0E5EAD735809}"/>
                </c:ext>
              </c:extLst>
            </c:dLbl>
            <c:spPr>
              <a:solidFill>
                <a:schemeClr val="bg1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DataManagerRef="urn:DataManager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'Cədvəl 4 G01 - NSP-DT-CR'!$C$387:$D$387</c:f>
              <c:strCache>
                <c:ptCount val="2"/>
                <c:pt idx="0">
                  <c:v>2024-cü ildə</c:v>
                </c:pt>
                <c:pt idx="1">
                  <c:v>2025-ci ildə</c:v>
                </c:pt>
              </c:strCache>
            </c:strRef>
          </c:cat>
          <c:val>
            <c:numRef>
              <c:f>'Cədvəl 4 G01 - NSP-DT-CR'!$C$392:$D$392</c:f>
              <c:numCache>
                <c:formatCode>###0</c:formatCode>
                <c:ptCount val="2"/>
                <c:pt idx="0">
                  <c:v>45.625</c:v>
                </c:pt>
                <c:pt idx="1">
                  <c:v>33.18181818181818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1C22-4D4D-A2E9-0E5EAD735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044912"/>
        <c:axId val="315045696"/>
      </c:lineChart>
      <c:catAx>
        <c:axId val="314133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ru-RU"/>
          </a:p>
        </c:txPr>
        <c:crossAx val="3150496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15049616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b="1"/>
                  <a:t>Məhkəmə işlərinin sayı</a:t>
                </a:r>
              </a:p>
            </c:rich>
          </c:tx>
          <c:layout>
            <c:manualLayout>
              <c:xMode val="edge"/>
              <c:yMode val="edge"/>
              <c:x val="2.8799999999999999E-2"/>
              <c:y val="0.3648302229937793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ru-RU"/>
          </a:p>
        </c:txPr>
        <c:crossAx val="314133904"/>
        <c:crosses val="autoZero"/>
        <c:crossBetween val="between"/>
        <c:minorUnit val="50"/>
      </c:valAx>
      <c:catAx>
        <c:axId val="315044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15045696"/>
        <c:crosses val="autoZero"/>
        <c:auto val="0"/>
        <c:lblAlgn val="ctr"/>
        <c:lblOffset val="100"/>
        <c:noMultiLvlLbl val="0"/>
      </c:catAx>
      <c:valAx>
        <c:axId val="315045696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n-US" b="1"/>
                  <a:t>Məhkəmə işinə baxılma müddəti, günlərlə</a:t>
                </a:r>
              </a:p>
            </c:rich>
          </c:tx>
          <c:layout>
            <c:manualLayout>
              <c:xMode val="edge"/>
              <c:yMode val="edge"/>
              <c:x val="0.95457943404253398"/>
              <c:y val="0.17703640918134583"/>
            </c:manualLayout>
          </c:layout>
          <c:overlay val="0"/>
          <c:spPr>
            <a:noFill/>
            <a:ln w="25400">
              <a:noFill/>
            </a:ln>
          </c:spPr>
        </c:title>
        <c:numFmt formatCode="#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ru-RU"/>
          </a:p>
        </c:txPr>
        <c:crossAx val="315044912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4.5866769314448386E-2"/>
          <c:y val="0.86993894883807898"/>
          <c:w val="0.87680033595800522"/>
          <c:h val="6.652581166754065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ru-RU"/>
    </a:p>
  </c:txPr>
  <c:printSettings>
    <c:headerFooter alignWithMargins="0"/>
    <c:pageMargins b="1" l="0.75" r="0.75" t="1" header="0" footer="0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az-Latn-AZ" sz="1100" b="1" i="0" u="none" strike="noStrike" baseline="0">
                <a:effectLst/>
              </a:rPr>
              <a:t>Naxçıvan MR Ali </a:t>
            </a:r>
            <a:r>
              <a:rPr lang="en-US" sz="1100" b="1">
                <a:effectLst/>
              </a:rPr>
              <a:t>Məhkəməsi:</a:t>
            </a:r>
            <a:r>
              <a:rPr lang="en-US" sz="1100" b="0"/>
              <a:t> </a:t>
            </a:r>
            <a:r>
              <a:rPr lang="en-US" sz="1100" b="1"/>
              <a:t> Yeni və Həll olunmuş işlər/Hakim,</a:t>
            </a:r>
            <a:r>
              <a:rPr lang="az-Latn-AZ" sz="1100" b="1"/>
              <a:t>          </a:t>
            </a:r>
            <a:r>
              <a:rPr lang="en-US" sz="1100" b="1"/>
              <a:t> </a:t>
            </a:r>
            <a:r>
              <a:rPr lang="az-Latn-AZ" sz="1100" b="1"/>
              <a:t>     </a:t>
            </a:r>
          </a:p>
          <a:p>
            <a:pPr>
              <a:defRPr sz="1100"/>
            </a:pPr>
            <a:r>
              <a:rPr lang="az-Latn-AZ" sz="1100" b="1"/>
              <a:t>                       </a:t>
            </a:r>
            <a:r>
              <a:rPr lang="az-Latn-AZ" sz="1100" b="1" baseline="0"/>
              <a:t>                                </a:t>
            </a:r>
            <a:r>
              <a:rPr lang="en-US" sz="1100" b="1">
                <a:effectLst/>
              </a:rPr>
              <a:t>Həll olunmuş işlər/Heyət</a:t>
            </a:r>
            <a:r>
              <a:rPr lang="az-Latn-AZ" sz="1100" b="1">
                <a:effectLst/>
              </a:rPr>
              <a:t> </a:t>
            </a:r>
            <a:r>
              <a:rPr lang="en-US" sz="1100" b="1"/>
              <a:t>20</a:t>
            </a:r>
            <a:r>
              <a:rPr lang="az-Latn-AZ" sz="1100" b="1"/>
              <a:t>24</a:t>
            </a:r>
            <a:r>
              <a:rPr lang="en-US" sz="1100" b="1"/>
              <a:t>-20</a:t>
            </a:r>
            <a:r>
              <a:rPr lang="az-Latn-AZ" sz="1100" b="1"/>
              <a:t>25</a:t>
            </a:r>
            <a:r>
              <a:rPr lang="en-US" sz="1100" b="1"/>
              <a:t> </a:t>
            </a:r>
          </a:p>
        </c:rich>
      </c:tx>
      <c:layout>
        <c:manualLayout>
          <c:xMode val="edge"/>
          <c:yMode val="edge"/>
          <c:x val="9.6241726109191905E-2"/>
          <c:y val="1.79028251557459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12052117263844"/>
          <c:y val="0.140665137299614"/>
          <c:w val="0.749185667752443"/>
          <c:h val="0.680307754939951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'Cədvəl 5 İşlər-Hakimlər-Xərclər'!$B$22</c:f>
              <c:strCache>
                <c:ptCount val="1"/>
                <c:pt idx="0">
                  <c:v>Yeni / Hakim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dLbls>
            <c:dLbl>
              <c:idx val="2"/>
              <c:layout>
                <c:manualLayout>
                  <c:x val="-1.9047619047619049E-2"/>
                  <c:y val="6.83760683760683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CC-4814-9B3A-8DCAE01A210E}"/>
                </c:ext>
              </c:extLst>
            </c:dLbl>
            <c:dLbl>
              <c:idx val="3"/>
              <c:layout>
                <c:manualLayout>
                  <c:x val="-1.2698412698412698E-2"/>
                  <c:y val="6.83760683760683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CC-4814-9B3A-8DCAE01A210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chemeClr val="tx2">
                        <a:lumMod val="60000"/>
                        <a:lumOff val="40000"/>
                      </a:schemeClr>
                    </a:solidFill>
                    <a:latin typeface="Arial CE"/>
                    <a:ea typeface="Arial CE"/>
                    <a:cs typeface="Arial CE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DataManagerRef="urn:DataManager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'Cədvəl 5 İşlər-Hakimlər-Xərclər'!$C$9:$D$9</c:f>
              <c:strCache>
                <c:ptCount val="2"/>
                <c:pt idx="0">
                  <c:v>2024-cü ildə</c:v>
                </c:pt>
                <c:pt idx="1">
                  <c:v>2025-ci ildə</c:v>
                </c:pt>
              </c:strCache>
            </c:strRef>
          </c:cat>
          <c:val>
            <c:numRef>
              <c:f>'Cədvəl 5 İşlər-Hakimlər-Xərclər'!$C$22:$D$22</c:f>
              <c:numCache>
                <c:formatCode>#\ ##0;\(#\ ##0\)</c:formatCode>
                <c:ptCount val="2"/>
                <c:pt idx="0">
                  <c:v>37.357142857142854</c:v>
                </c:pt>
                <c:pt idx="1">
                  <c:v>49.916666666666664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CC-4814-9B3A-8DCAE01A210E}"/>
            </c:ext>
          </c:extLst>
        </c:ser>
        <c:ser>
          <c:idx val="0"/>
          <c:order val="1"/>
          <c:tx>
            <c:strRef>
              <c:f>'Cədvəl 5 İşlər-Hakimlər-Xərclər'!$B$23</c:f>
              <c:strCache>
                <c:ptCount val="1"/>
                <c:pt idx="0">
                  <c:v>Həll olunmuş / Hakim </c:v>
                </c:pt>
              </c:strCache>
            </c:strRef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6931216931216932E-2"/>
                  <c:y val="6.993006993006950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DataManagerRef="urn:DataManager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ECC-4814-9B3A-8DCAE01A210E}"/>
                </c:ext>
              </c:extLst>
            </c:dLbl>
            <c:dLbl>
              <c:idx val="1"/>
              <c:layout>
                <c:manualLayout>
                  <c:x val="2.1163854518185189E-2"/>
                  <c:y val="2.33100233100233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DataManagerRef="urn:DataManager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ECC-4814-9B3A-8DCAE01A210E}"/>
                </c:ext>
              </c:extLst>
            </c:dLbl>
            <c:dLbl>
              <c:idx val="2"/>
              <c:layout>
                <c:manualLayout>
                  <c:x val="2.328042328042328E-2"/>
                  <c:y val="2.331002331002288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DataManagerRef="urn:DataManager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ECC-4814-9B3A-8DCAE01A210E}"/>
                </c:ext>
              </c:extLst>
            </c:dLbl>
            <c:dLbl>
              <c:idx val="3"/>
              <c:layout>
                <c:manualLayout>
                  <c:x val="1.6931216931216932E-2"/>
                  <c:y val="4.66200466200466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DataManagerRef="urn:DataManager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ECC-4814-9B3A-8DCAE01A210E}"/>
                </c:ext>
              </c:extLst>
            </c:dLbl>
            <c:dLbl>
              <c:idx val="4"/>
              <c:layout>
                <c:manualLayout>
                  <c:x val="3.8095238095238099E-2"/>
                  <c:y val="6.993006993007014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DataManagerRef="urn:DataManager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ECC-4814-9B3A-8DCAE01A210E}"/>
                </c:ext>
              </c:extLst>
            </c:dLbl>
            <c:spPr>
              <a:solidFill>
                <a:srgbClr val="FFFF00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FF"/>
                    </a:solidFill>
                    <a:latin typeface="Arial CE"/>
                    <a:ea typeface="Arial CE"/>
                    <a:cs typeface="Arial CE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DataManagerRef="urn:DataManager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'Cədvəl 5 İşlər-Hakimlər-Xərclər'!$C$9:$D$9</c:f>
              <c:strCache>
                <c:ptCount val="2"/>
                <c:pt idx="0">
                  <c:v>2024-cü ildə</c:v>
                </c:pt>
                <c:pt idx="1">
                  <c:v>2025-ci ildə</c:v>
                </c:pt>
              </c:strCache>
            </c:strRef>
          </c:cat>
          <c:val>
            <c:numRef>
              <c:f>'Cədvəl 5 İşlər-Hakimlər-Xərclər'!$C$23:$D$23</c:f>
              <c:numCache>
                <c:formatCode>#\ ##0;\(#\ ##0\)</c:formatCode>
                <c:ptCount val="2"/>
                <c:pt idx="0">
                  <c:v>36.857142857142854</c:v>
                </c:pt>
                <c:pt idx="1">
                  <c:v>48.416666666666664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ECC-4814-9B3A-8DCAE01A210E}"/>
            </c:ext>
          </c:extLst>
        </c:ser>
        <c:ser>
          <c:idx val="2"/>
          <c:order val="2"/>
          <c:tx>
            <c:strRef>
              <c:f>'Cədvəl 5 İşlər-Hakimlər-Xərclər'!$B$24</c:f>
              <c:strCache>
                <c:ptCount val="1"/>
                <c:pt idx="0">
                  <c:v>Həll olunmuş / Heyət nisbəti 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DataManagerRef="urn:DataManager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'Cədvəl 5 İşlər-Hakimlər-Xərclər'!$C$9:$D$9</c:f>
              <c:strCache>
                <c:ptCount val="2"/>
                <c:pt idx="0">
                  <c:v>2024-cü ildə</c:v>
                </c:pt>
                <c:pt idx="1">
                  <c:v>2025-ci ildə</c:v>
                </c:pt>
              </c:strCache>
            </c:strRef>
          </c:cat>
          <c:val>
            <c:numRef>
              <c:f>'Cədvəl 5 İşlər-Hakimlər-Xərclər'!$C$24:$D$24</c:f>
              <c:numCache>
                <c:formatCode>#\ ##0;\(#\ ##0\)</c:formatCode>
                <c:ptCount val="2"/>
                <c:pt idx="0">
                  <c:v>7.4782608695652177</c:v>
                </c:pt>
                <c:pt idx="1">
                  <c:v>8.420289855072463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ECC-4814-9B3A-8DCAE01A21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13"/>
        <c:axId val="315040208"/>
        <c:axId val="315048440"/>
      </c:barChart>
      <c:catAx>
        <c:axId val="31504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ru-RU"/>
          </a:p>
        </c:txPr>
        <c:crossAx val="3150484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15048440"/>
        <c:scaling>
          <c:orientation val="minMax"/>
          <c:max val="5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b="1"/>
                  <a:t>İş/Hakim</a:t>
                </a:r>
              </a:p>
            </c:rich>
          </c:tx>
          <c:layout>
            <c:manualLayout>
              <c:xMode val="edge"/>
              <c:yMode val="edge"/>
              <c:x val="1.2530791973809831E-2"/>
              <c:y val="0.396419990279787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ru-RU"/>
          </a:p>
        </c:txPr>
        <c:crossAx val="315040208"/>
        <c:crosses val="autoZero"/>
        <c:crossBetween val="between"/>
        <c:maj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8.5395492230137884E-2"/>
          <c:y val="0.87601006753005972"/>
          <c:w val="0.87998200224971879"/>
          <c:h val="8.901335981650941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ru-RU"/>
    </a:p>
  </c:txPr>
  <c:printSettings>
    <c:headerFooter alignWithMargins="0">
      <c:oddHeader>&amp;A</c:oddHeader>
      <c:oddFooter>&amp;CStran &amp;P</c:oddFooter>
    </c:headerFooter>
    <c:pageMargins b="1" l="0.75" r="0.75" t="1" header="0.5" footer="0.5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b="1"/>
              <a:t>Gibanje pomembnejših zadev in razmerje sodno osebje/sodnik v obdobju 2011 - 2014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99CCFF"/>
            </a:solidFill>
            <a:ln w="25400">
              <a:noFill/>
            </a:ln>
          </c:spPr>
          <c:invertIfNegative val="0"/>
          <c:val>
            <c:numRef>
              <c:f>'G02 - İşlər-Hakimlər-Xərclər'!#REF!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DataManagerRef="urn:DataManager"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 xmlns:DataManagerRef="urn:DataManager">
                      <c:ext uri="{02D57815-91ED-43cb-92C2-25804820EDAC}">
                        <c15:formulaRef>
                          <c15:sqref>'G02 - Cases-Judges-Costs'!#REF!</c15:sqref>
                        </c15:formulaRef>
                      </c:ext>
                    </c:extLst>
                    <c:strCache>
                      <c:ptCount val="1"/>
                      <c:pt idx="0">
                        <c:v>#SKLIC!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DataManagerRef="urn:DataManager">
                      <c:ext uri="{02D57815-91ED-43cb-92C2-25804820EDAC}">
                        <c15:formulaRef>
                          <c15:sqref>'G02 - Cases-Judges-Costs'!#REF!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7AF-4C0E-A63D-3BEF6C4E804F}"/>
            </c:ext>
          </c:extLst>
        </c:ser>
        <c:ser>
          <c:idx val="0"/>
          <c:order val="1"/>
          <c:spPr>
            <a:solidFill>
              <a:srgbClr val="00FF00"/>
            </a:solidFill>
            <a:ln w="25400">
              <a:noFill/>
            </a:ln>
          </c:spPr>
          <c:invertIfNegative val="0"/>
          <c:val>
            <c:numRef>
              <c:f>'G02 - İşlər-Hakimlər-Xərclər'!#REF!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DataManagerRef="urn:DataManager"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 xmlns:DataManagerRef="urn:DataManager">
                      <c:ext uri="{02D57815-91ED-43cb-92C2-25804820EDAC}">
                        <c15:formulaRef>
                          <c15:sqref>'G02 - Cases-Judges-Costs'!#REF!</c15:sqref>
                        </c15:formulaRef>
                      </c:ext>
                    </c:extLst>
                    <c:strCache>
                      <c:ptCount val="1"/>
                      <c:pt idx="0">
                        <c:v>#SKLIC!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DataManagerRef="urn:DataManager">
                      <c:ext uri="{02D57815-91ED-43cb-92C2-25804820EDAC}">
                        <c15:formulaRef>
                          <c15:sqref>'G02 - Cases-Judges-Costs'!#REF!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7AF-4C0E-A63D-3BEF6C4E804F}"/>
            </c:ext>
          </c:extLst>
        </c:ser>
        <c:ser>
          <c:idx val="2"/>
          <c:order val="2"/>
          <c:spPr>
            <a:solidFill>
              <a:srgbClr val="666699"/>
            </a:solidFill>
            <a:ln w="25400">
              <a:noFill/>
            </a:ln>
          </c:spPr>
          <c:invertIfNegative val="0"/>
          <c:val>
            <c:numRef>
              <c:f>'G02 - İşlər-Hakimlər-Xərclər'!#REF!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DataManagerRef="urn:DataManager"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 xmlns:DataManagerRef="urn:DataManager">
                      <c:ext uri="{02D57815-91ED-43cb-92C2-25804820EDAC}">
                        <c15:formulaRef>
                          <c15:sqref>'G02 - Cases-Judges-Costs'!#REF!</c15:sqref>
                        </c15:formulaRef>
                      </c:ext>
                    </c:extLst>
                    <c:strCache>
                      <c:ptCount val="1"/>
                      <c:pt idx="0">
                        <c:v>#SKLIC!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DataManagerRef="urn:DataManager">
                      <c:ext uri="{02D57815-91ED-43cb-92C2-25804820EDAC}">
                        <c15:formulaRef>
                          <c15:sqref>'G02 - Cases-Judges-Costs'!#REF!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47AF-4C0E-A63D-3BEF6C4E8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5045304"/>
        <c:axId val="315047656"/>
      </c:barChart>
      <c:lineChart>
        <c:grouping val="standard"/>
        <c:varyColors val="0"/>
        <c:ser>
          <c:idx val="4"/>
          <c:order val="3"/>
          <c:spPr>
            <a:ln w="38100">
              <a:solidFill>
                <a:srgbClr val="8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80"/>
              </a:solidFill>
              <a:ln w="9525">
                <a:noFill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ru-RU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DataManagerRef="urn:DataManager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'G02 - İşlər-Hakimlər-Xərclər'!#REF!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DataManagerRef="urn:DataManager"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 xmlns:DataManagerRef="urn:DataManager">
                      <c:ext uri="{02D57815-91ED-43cb-92C2-25804820EDAC}">
                        <c15:formulaRef>
                          <c15:sqref>'G02 - Cases-Judges-Costs'!#REF!</c15:sqref>
                        </c15:formulaRef>
                      </c:ext>
                    </c:extLst>
                    <c:strCache>
                      <c:ptCount val="1"/>
                      <c:pt idx="0">
                        <c:v>#SKLIC!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DataManagerRef="urn:DataManager">
                      <c:ext uri="{02D57815-91ED-43cb-92C2-25804820EDAC}">
                        <c15:formulaRef>
                          <c15:sqref>'G02 - Cases-Judges-Costs'!#REF!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47AF-4C0E-A63D-3BEF6C4E8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051968"/>
        <c:axId val="315042952"/>
      </c:lineChart>
      <c:catAx>
        <c:axId val="3150453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ru-RU"/>
          </a:p>
        </c:txPr>
        <c:crossAx val="3150476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15047656"/>
        <c:scaling>
          <c:orientation val="minMax"/>
          <c:max val="250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b="1"/>
                  <a:t>Število zadev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ru-RU"/>
          </a:p>
        </c:txPr>
        <c:crossAx val="315045304"/>
        <c:crosses val="autoZero"/>
        <c:crossBetween val="between"/>
        <c:majorUnit val="50000"/>
      </c:valAx>
      <c:catAx>
        <c:axId val="3150519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15042952"/>
        <c:crosses val="autoZero"/>
        <c:auto val="0"/>
        <c:lblAlgn val="ctr"/>
        <c:lblOffset val="100"/>
        <c:noMultiLvlLbl val="0"/>
      </c:catAx>
      <c:valAx>
        <c:axId val="315042952"/>
        <c:scaling>
          <c:orientation val="minMax"/>
          <c:max val="4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b="1"/>
                  <a:t>Sodno osebje / sodnik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ru-RU"/>
          </a:p>
        </c:txPr>
        <c:crossAx val="315051968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ru-RU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az-Latn-AZ" sz="1100" b="1" i="0" u="none" strike="noStrike" baseline="0">
                <a:effectLst/>
              </a:rPr>
              <a:t>Naxçıvan MR Ali</a:t>
            </a:r>
            <a:r>
              <a:rPr lang="en-US" sz="1100" b="1">
                <a:effectLst/>
              </a:rPr>
              <a:t> Məhkəməsi:</a:t>
            </a:r>
            <a:r>
              <a:rPr lang="en-US" sz="1100" b="1"/>
              <a:t> hakimlər, işçi heyəti və </a:t>
            </a:r>
            <a:endParaRPr lang="az-Latn-AZ" sz="1100" b="1"/>
          </a:p>
          <a:p>
            <a:pPr>
              <a:defRPr sz="1100"/>
            </a:pPr>
            <a:r>
              <a:rPr lang="az-Latn-AZ" sz="1100" b="1"/>
              <a:t>                                                              </a:t>
            </a:r>
            <a:r>
              <a:rPr lang="en-US" sz="1100" b="1"/>
              <a:t>hakim/</a:t>
            </a:r>
            <a:r>
              <a:rPr lang="en-US" sz="1100" b="1">
                <a:effectLst/>
              </a:rPr>
              <a:t>heyət</a:t>
            </a:r>
            <a:r>
              <a:rPr lang="en-US" sz="1100" b="1"/>
              <a:t> nisbəti 20</a:t>
            </a:r>
            <a:r>
              <a:rPr lang="az-Latn-AZ" sz="1100" b="1"/>
              <a:t>24</a:t>
            </a:r>
            <a:r>
              <a:rPr lang="en-US" sz="1100" b="1"/>
              <a:t>-20</a:t>
            </a:r>
            <a:r>
              <a:rPr lang="az-Latn-AZ" sz="1100" b="1"/>
              <a:t>25</a:t>
            </a:r>
            <a:endParaRPr lang="en-US" sz="1100" b="1"/>
          </a:p>
        </c:rich>
      </c:tx>
      <c:layout>
        <c:manualLayout>
          <c:xMode val="edge"/>
          <c:yMode val="edge"/>
          <c:x val="9.2057832034972822E-2"/>
          <c:y val="1.691268394136087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056561780316408"/>
          <c:y val="8.0181897908206706E-2"/>
          <c:w val="0.74235336712438316"/>
          <c:h val="0.64435771105038775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'Cədvəl 5 İşlər-Hakimlər-Xərclər'!$B$15</c:f>
              <c:strCache>
                <c:ptCount val="1"/>
                <c:pt idx="0">
                  <c:v>Hakimlər</c:v>
                </c:pt>
              </c:strCache>
            </c:strRef>
          </c:tx>
          <c:spPr>
            <a:solidFill>
              <a:srgbClr val="00B0F0"/>
            </a:solidFill>
            <a:ln w="25400">
              <a:noFill/>
            </a:ln>
          </c:spPr>
          <c:invertIfNegative val="0"/>
          <c:dLbls>
            <c:spPr>
              <a:solidFill>
                <a:schemeClr val="bg1">
                  <a:lumMod val="95000"/>
                </a:schemeClr>
              </a:solidFill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'Cədvəl 5 İşlər-Hakimlər-Xərclər'!$C$9:$D$9</c:f>
              <c:strCache>
                <c:ptCount val="2"/>
                <c:pt idx="0">
                  <c:v>2024-cü ildə</c:v>
                </c:pt>
                <c:pt idx="1">
                  <c:v>2025-ci ildə</c:v>
                </c:pt>
              </c:strCache>
            </c:strRef>
          </c:cat>
          <c:val>
            <c:numRef>
              <c:f>'Cədvəl 5 İşlər-Hakimlər-Xərclər'!$C$15:$D$15</c:f>
              <c:numCache>
                <c:formatCode>0.00</c:formatCode>
                <c:ptCount val="2"/>
                <c:pt idx="0">
                  <c:v>14</c:v>
                </c:pt>
                <c:pt idx="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8C-4D84-9CCF-634DB6126430}"/>
            </c:ext>
          </c:extLst>
        </c:ser>
        <c:ser>
          <c:idx val="3"/>
          <c:order val="1"/>
          <c:tx>
            <c:strRef>
              <c:f>'Cədvəl 5 İşlər-Hakimlər-Xərclər'!$B$16</c:f>
              <c:strCache>
                <c:ptCount val="1"/>
                <c:pt idx="0">
                  <c:v>Hakim köməkçiləri və məhkəmə iclasının katibləri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2.7189388358298192E-3"/>
                  <c:y val="-4.08857867523303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8AC-43CB-A8B0-7E2387F50207}"/>
                </c:ext>
              </c:extLst>
            </c:dLbl>
            <c:dLbl>
              <c:idx val="1"/>
              <c:layout>
                <c:manualLayout>
                  <c:x val="3.8264141003960094E-3"/>
                  <c:y val="-4.1880930131625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8AC-43CB-A8B0-7E2387F50207}"/>
                </c:ext>
              </c:extLst>
            </c:dLbl>
            <c:dLbl>
              <c:idx val="2"/>
              <c:layout>
                <c:manualLayout>
                  <c:x val="-2.0930646814474678E-3"/>
                  <c:y val="-3.8220568072782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8AC-43CB-A8B0-7E2387F50207}"/>
                </c:ext>
              </c:extLst>
            </c:dLbl>
            <c:dLbl>
              <c:idx val="3"/>
              <c:layout>
                <c:manualLayout>
                  <c:x val="1.8313003133240163E-2"/>
                  <c:y val="-9.6175792398966466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8AC-43CB-A8B0-7E2387F50207}"/>
                </c:ext>
              </c:extLst>
            </c:dLbl>
            <c:dLbl>
              <c:idx val="4"/>
              <c:layout>
                <c:manualLayout>
                  <c:x val="-4.1717280348666022E-3"/>
                  <c:y val="7.65105278142017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8AC-43CB-A8B0-7E2387F50207}"/>
                </c:ext>
              </c:extLst>
            </c:dLbl>
            <c:spPr>
              <a:solidFill>
                <a:schemeClr val="bg1">
                  <a:lumMod val="9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'Cədvəl 5 İşlər-Hakimlər-Xərclər'!$C$9:$D$9</c:f>
              <c:strCache>
                <c:ptCount val="2"/>
                <c:pt idx="0">
                  <c:v>2024-cü ildə</c:v>
                </c:pt>
                <c:pt idx="1">
                  <c:v>2025-ci ildə</c:v>
                </c:pt>
              </c:strCache>
            </c:strRef>
          </c:cat>
          <c:val>
            <c:numRef>
              <c:f>'Cədvəl 5 İşlər-Hakimlər-Xərclər'!$C$16:$D$16</c:f>
              <c:numCache>
                <c:formatCode>0.00</c:formatCode>
                <c:ptCount val="2"/>
                <c:pt idx="0">
                  <c:v>25</c:v>
                </c:pt>
                <c:pt idx="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8C-4D84-9CCF-634DB6126430}"/>
            </c:ext>
          </c:extLst>
        </c:ser>
        <c:ser>
          <c:idx val="0"/>
          <c:order val="2"/>
          <c:tx>
            <c:strRef>
              <c:f>'Cədvəl 5 İşlər-Hakimlər-Xərclər'!$B$17</c:f>
              <c:strCache>
                <c:ptCount val="1"/>
                <c:pt idx="0">
                  <c:v>Məhkəmədən kənar işçilər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3.4956305993740344E-3"/>
                  <c:y val="8.507785534233241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53-4B1C-B64E-346378886E4F}"/>
                </c:ext>
              </c:extLst>
            </c:dLbl>
            <c:dLbl>
              <c:idx val="1"/>
              <c:layout>
                <c:manualLayout>
                  <c:x val="0"/>
                  <c:y val="4.63295942062654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53-4B1C-B64E-346378886E4F}"/>
                </c:ext>
              </c:extLst>
            </c:dLbl>
            <c:dLbl>
              <c:idx val="2"/>
              <c:layout>
                <c:manualLayout>
                  <c:x val="0"/>
                  <c:y val="-2.094194508348375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53-4B1C-B64E-346378886E4F}"/>
                </c:ext>
              </c:extLst>
            </c:dLbl>
            <c:dLbl>
              <c:idx val="3"/>
              <c:layout>
                <c:manualLayout>
                  <c:x val="2.8645938057389811E-3"/>
                  <c:y val="-2.930055224037270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AC-43CB-A8B0-7E2387F50207}"/>
                </c:ext>
              </c:extLst>
            </c:dLbl>
            <c:dLbl>
              <c:idx val="4"/>
              <c:layout>
                <c:manualLayout>
                  <c:x val="8.4331954989494261E-3"/>
                  <c:y val="-6.602061216606618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53-4B1C-B64E-346378886E4F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ru-RU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DataManagerRef="urn:DataManager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'Cədvəl 5 İşlər-Hakimlər-Xərclər'!$C$9:$D$9</c:f>
              <c:strCache>
                <c:ptCount val="2"/>
                <c:pt idx="0">
                  <c:v>2024-cü ildə</c:v>
                </c:pt>
                <c:pt idx="1">
                  <c:v>2025-ci ildə</c:v>
                </c:pt>
              </c:strCache>
            </c:strRef>
          </c:cat>
          <c:val>
            <c:numRef>
              <c:f>'Cədvəl 5 İşlər-Hakimlər-Xərclər'!$C$17:$D$17</c:f>
              <c:numCache>
                <c:formatCode>0.00</c:formatCode>
                <c:ptCount val="2"/>
                <c:pt idx="0">
                  <c:v>44</c:v>
                </c:pt>
                <c:pt idx="1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8C-4D84-9CCF-634DB6126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5046088"/>
        <c:axId val="315040600"/>
      </c:barChart>
      <c:lineChart>
        <c:grouping val="standard"/>
        <c:varyColors val="0"/>
        <c:ser>
          <c:idx val="6"/>
          <c:order val="3"/>
          <c:tx>
            <c:strRef>
              <c:f>'Cədvəl 5 İşlər-Hakimlər-Xərclər'!$B$20</c:f>
              <c:strCache>
                <c:ptCount val="1"/>
                <c:pt idx="0">
                  <c:v>Məhkəmədən kənar işçilər / Hakim nisbəti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FF"/>
              </a:solidFill>
              <a:ln w="9525">
                <a:noFill/>
              </a:ln>
            </c:spPr>
          </c:marker>
          <c:dLbls>
            <c:dLbl>
              <c:idx val="0"/>
              <c:layout>
                <c:manualLayout>
                  <c:x val="6.5054648180812705E-2"/>
                  <c:y val="5.06247145741125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BC8-499E-AE2B-E21A0ACB7EA4}"/>
                </c:ext>
              </c:extLst>
            </c:dLbl>
            <c:dLbl>
              <c:idx val="1"/>
              <c:layout>
                <c:manualLayout>
                  <c:x val="8.7988225362749944E-2"/>
                  <c:y val="4.94955590932953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C8-499E-AE2B-E21A0ACB7EA4}"/>
                </c:ext>
              </c:extLst>
            </c:dLbl>
            <c:dLbl>
              <c:idx val="2"/>
              <c:layout>
                <c:manualLayout>
                  <c:x val="4.7191013091549466E-2"/>
                  <c:y val="3.11111074819355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BC8-499E-AE2B-E21A0ACB7EA4}"/>
                </c:ext>
              </c:extLst>
            </c:dLbl>
            <c:dLbl>
              <c:idx val="3"/>
              <c:layout>
                <c:manualLayout>
                  <c:x val="2.9712860094679293E-2"/>
                  <c:y val="2.69629598176774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BC8-499E-AE2B-E21A0ACB7EA4}"/>
                </c:ext>
              </c:extLst>
            </c:dLbl>
            <c:spPr>
              <a:solidFill>
                <a:schemeClr val="accent3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>
                    <a:solidFill>
                      <a:srgbClr val="0000FF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'Cədvəl 5 İşlər-Hakimlər-Xərclər'!$C$9:$D$9</c:f>
              <c:strCache>
                <c:ptCount val="2"/>
                <c:pt idx="0">
                  <c:v>2024-cü ildə</c:v>
                </c:pt>
                <c:pt idx="1">
                  <c:v>2025-ci ildə</c:v>
                </c:pt>
              </c:strCache>
            </c:strRef>
          </c:cat>
          <c:val>
            <c:numRef>
              <c:f>'Cədvəl 5 İşlər-Hakimlər-Xərclər'!$C$20:$D$20</c:f>
              <c:numCache>
                <c:formatCode>#\ ##0.00;\(#\ ##0.00\)</c:formatCode>
                <c:ptCount val="2"/>
                <c:pt idx="0">
                  <c:v>3.1428571428571428</c:v>
                </c:pt>
                <c:pt idx="1">
                  <c:v>3.6666666666666665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08C-4D84-9CCF-634DB6126430}"/>
            </c:ext>
          </c:extLst>
        </c:ser>
        <c:ser>
          <c:idx val="2"/>
          <c:order val="4"/>
          <c:tx>
            <c:strRef>
              <c:f>'Cədvəl 5 İşlər-Hakimlər-Xərclər'!$B$19</c:f>
              <c:strCache>
                <c:ptCount val="1"/>
                <c:pt idx="0">
                  <c:v>Hakim köməkçiləri və məhkəmə iclasının katibləri / Hakim nisbəti</c:v>
                </c:pt>
              </c:strCache>
            </c:strRef>
          </c:tx>
          <c:spPr>
            <a:ln w="38100" cap="rnd" cmpd="sng" algn="ctr">
              <a:solidFill>
                <a:srgbClr val="FF0000"/>
              </a:solidFill>
              <a:prstDash val="solid"/>
            </a:ln>
            <a:effectLst/>
          </c:spPr>
          <c:marker>
            <c:symbol val="diamond"/>
            <c:size val="3"/>
            <c:spPr>
              <a:solidFill>
                <a:srgbClr val="FF0000"/>
              </a:solidFill>
              <a:ln w="25400" cap="flat" cmpd="sng" algn="ctr">
                <a:solidFill>
                  <a:srgbClr val="FF0000"/>
                </a:solidFill>
                <a:prstDash val="solid"/>
              </a:ln>
              <a:effectLst/>
            </c:spPr>
          </c:marker>
          <c:dLbls>
            <c:dLbl>
              <c:idx val="0"/>
              <c:layout>
                <c:manualLayout>
                  <c:x val="2.0973783596244206E-2"/>
                  <c:y val="-2.48888859855484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BC8-499E-AE2B-E21A0ACB7EA4}"/>
                </c:ext>
              </c:extLst>
            </c:dLbl>
            <c:dLbl>
              <c:idx val="1"/>
              <c:layout>
                <c:manualLayout>
                  <c:x val="2.9712860094679293E-2"/>
                  <c:y val="-2.0740738321290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BC8-499E-AE2B-E21A0ACB7EA4}"/>
                </c:ext>
              </c:extLst>
            </c:dLbl>
            <c:dLbl>
              <c:idx val="2"/>
              <c:layout>
                <c:manualLayout>
                  <c:x val="8.7390764984350867E-3"/>
                  <c:y val="-3.11111074819355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BC8-499E-AE2B-E21A0ACB7EA4}"/>
                </c:ext>
              </c:extLst>
            </c:dLbl>
            <c:dLbl>
              <c:idx val="3"/>
              <c:layout>
                <c:manualLayout>
                  <c:x val="1.5730337697183027E-2"/>
                  <c:y val="-1.6592590657032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BC8-499E-AE2B-E21A0ACB7EA4}"/>
                </c:ext>
              </c:extLst>
            </c:dLbl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>
                    <a:solidFill>
                      <a:srgbClr val="C00000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'Cədvəl 5 İşlər-Hakimlər-Xərclər'!$C$9:$D$9</c:f>
              <c:strCache>
                <c:ptCount val="2"/>
                <c:pt idx="0">
                  <c:v>2024-cü ildə</c:v>
                </c:pt>
                <c:pt idx="1">
                  <c:v>2025-ci ildə</c:v>
                </c:pt>
              </c:strCache>
            </c:strRef>
          </c:cat>
          <c:val>
            <c:numRef>
              <c:f>'Cədvəl 5 İşlər-Hakimlər-Xərclər'!$C$19:$D$19</c:f>
              <c:numCache>
                <c:formatCode>0.00</c:formatCode>
                <c:ptCount val="2"/>
                <c:pt idx="0">
                  <c:v>1.7857142857142858</c:v>
                </c:pt>
                <c:pt idx="1">
                  <c:v>2.0833333333333335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C-B08C-4D84-9CCF-634DB6126430}"/>
            </c:ext>
          </c:extLst>
        </c:ser>
        <c:ser>
          <c:idx val="4"/>
          <c:order val="5"/>
          <c:tx>
            <c:strRef>
              <c:f>'Cədvəl 5 İşlər-Hakimlər-Xərclər'!$B$21</c:f>
              <c:strCache>
                <c:ptCount val="1"/>
                <c:pt idx="0">
                  <c:v>Heyətin ümumi sayı / Hakim nisbəti</c:v>
                </c:pt>
              </c:strCache>
            </c:strRef>
          </c:tx>
          <c:spPr>
            <a:ln w="38100" cmpd="sng">
              <a:solidFill>
                <a:srgbClr val="7030A0"/>
              </a:solidFill>
            </a:ln>
          </c:spPr>
          <c:marker>
            <c:symbol val="diamond"/>
            <c:size val="2"/>
            <c:spPr>
              <a:solidFill>
                <a:srgbClr val="7030A0"/>
              </a:solidFill>
            </c:spPr>
          </c:marker>
          <c:dLbls>
            <c:dLbl>
              <c:idx val="0"/>
              <c:layout>
                <c:manualLayout>
                  <c:x val="2.8256393648618566E-2"/>
                  <c:y val="-4.30949926723972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F30-4D61-83FA-5A064AE9CFBB}"/>
                </c:ext>
              </c:extLst>
            </c:dLbl>
            <c:dLbl>
              <c:idx val="1"/>
              <c:layout>
                <c:manualLayout>
                  <c:x val="4.4094209192321016E-2"/>
                  <c:y val="3.0715342624330157E-2"/>
                </c:manualLayout>
              </c:layout>
              <c:spPr>
                <a:solidFill>
                  <a:schemeClr val="bg1">
                    <a:lumMod val="95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990251111281481E-2"/>
                      <c:h val="5.09519886982018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5F30-4D61-83FA-5A064AE9CFBB}"/>
                </c:ext>
              </c:extLst>
            </c:dLbl>
            <c:dLbl>
              <c:idx val="2"/>
              <c:layout>
                <c:manualLayout>
                  <c:x val="3.2837190288595771E-3"/>
                  <c:y val="-4.51511956943905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F30-4D61-83FA-5A064AE9CFBB}"/>
                </c:ext>
              </c:extLst>
            </c:dLbl>
            <c:dLbl>
              <c:idx val="3"/>
              <c:layout>
                <c:manualLayout>
                  <c:x val="-3.488395071555551E-3"/>
                  <c:y val="-4.216583005069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F30-4D61-83FA-5A064AE9CFBB}"/>
                </c:ext>
              </c:extLst>
            </c:dLbl>
            <c:dLbl>
              <c:idx val="4"/>
              <c:layout>
                <c:manualLayout>
                  <c:x val="2.4739205225899563E-2"/>
                  <c:y val="5.20360735641210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EB-493E-A9FA-E83D19FA8E46}"/>
                </c:ext>
              </c:extLst>
            </c:dLbl>
            <c:spPr>
              <a:solidFill>
                <a:schemeClr val="bg1">
                  <a:lumMod val="95000"/>
                </a:schemeClr>
              </a:solidFill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'Cədvəl 5 İşlər-Hakimlər-Xərclər'!$C$21:$D$21</c:f>
              <c:numCache>
                <c:formatCode>#\ ##0.00;\(#\ ##0.00\)</c:formatCode>
                <c:ptCount val="2"/>
                <c:pt idx="0">
                  <c:v>4.9285714285714288</c:v>
                </c:pt>
                <c:pt idx="1">
                  <c:v>5.75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2-B08C-4D84-9CCF-634DB6126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051184"/>
        <c:axId val="315051576"/>
      </c:lineChart>
      <c:catAx>
        <c:axId val="3150460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ru-RU"/>
          </a:p>
        </c:txPr>
        <c:crossAx val="3150406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15040600"/>
        <c:scaling>
          <c:orientation val="minMax"/>
          <c:max val="275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b="1"/>
                  <a:t>Şəxslərin sayı</a:t>
                </a:r>
              </a:p>
            </c:rich>
          </c:tx>
          <c:layout>
            <c:manualLayout>
              <c:xMode val="edge"/>
              <c:yMode val="edge"/>
              <c:x val="7.7375132184661763E-3"/>
              <c:y val="0.3791358834787276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ru-RU"/>
          </a:p>
        </c:txPr>
        <c:crossAx val="315046088"/>
        <c:crosses val="autoZero"/>
        <c:crossBetween val="between"/>
      </c:valAx>
      <c:catAx>
        <c:axId val="315051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15051576"/>
        <c:crosses val="autoZero"/>
        <c:auto val="0"/>
        <c:lblAlgn val="ctr"/>
        <c:lblOffset val="100"/>
        <c:noMultiLvlLbl val="0"/>
      </c:catAx>
      <c:valAx>
        <c:axId val="315051576"/>
        <c:scaling>
          <c:orientation val="minMax"/>
        </c:scaling>
        <c:delete val="0"/>
        <c:axPos val="r"/>
        <c:numFmt formatCode="#\ ##0.00;\(#\ ##0.0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ru-RU"/>
          </a:p>
        </c:txPr>
        <c:crossAx val="315051184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415051555827432"/>
          <c:y val="0.78220967487190096"/>
          <c:w val="0.7626072625360415"/>
          <c:h val="0.187544488273250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ea typeface="Arial CE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ru-RU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az-Latn-AZ" sz="1200" b="1" i="0" u="none" strike="noStrike" baseline="0">
                <a:effectLst/>
              </a:rPr>
              <a:t>Naxçıvan MR Ali Məhkəməsi: Hərbi işlər üzrə hərəkət </a:t>
            </a:r>
          </a:p>
          <a:p>
            <a:pPr>
              <a:defRPr/>
            </a:pPr>
            <a:r>
              <a:rPr lang="az-Latn-AZ" sz="1200" b="1" i="0" u="none" strike="noStrike" baseline="0">
                <a:effectLst/>
              </a:rPr>
              <a:t>                                                 və işə baxılma müddəti</a:t>
            </a:r>
          </a:p>
        </c:rich>
      </c:tx>
      <c:layout>
        <c:manualLayout>
          <c:xMode val="edge"/>
          <c:yMode val="edge"/>
          <c:x val="0.12070641264689673"/>
          <c:y val="2.2675759861392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97452951993426"/>
          <c:y val="0.14210526315789473"/>
          <c:w val="0.79006533901952347"/>
          <c:h val="0.676315789473684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'Cədvəl 4 G01 - NSP-DT-CR'!$B$64</c:f>
              <c:strCache>
                <c:ptCount val="1"/>
                <c:pt idx="0">
                  <c:v>YENİ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strRef>
              <c:f>'Cədvəl 4 G01 - NSP-DT-CR'!$C$63:$D$63</c:f>
              <c:strCache>
                <c:ptCount val="2"/>
                <c:pt idx="0">
                  <c:v>2024-cü ildə</c:v>
                </c:pt>
                <c:pt idx="1">
                  <c:v>2025-ci ildə</c:v>
                </c:pt>
              </c:strCache>
            </c:strRef>
          </c:cat>
          <c:val>
            <c:numRef>
              <c:f>'Cədvəl 4 G01 - NSP-DT-CR'!$C$64:$D$64</c:f>
              <c:numCache>
                <c:formatCode>#\ ##0;\(#\ ##0\)</c:formatCode>
                <c:ptCount val="2"/>
                <c:pt idx="0" formatCode="#,##0">
                  <c:v>21</c:v>
                </c:pt>
                <c:pt idx="1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38-41CB-A7D3-A749E3592E8B}"/>
            </c:ext>
          </c:extLst>
        </c:ser>
        <c:ser>
          <c:idx val="0"/>
          <c:order val="1"/>
          <c:tx>
            <c:strRef>
              <c:f>'Cədvəl 4 G01 - NSP-DT-CR'!$B$65</c:f>
              <c:strCache>
                <c:ptCount val="1"/>
                <c:pt idx="0">
                  <c:v>HƏLL OLUNMUŞ</c:v>
                </c:pt>
              </c:strCache>
            </c:strRef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cat>
            <c:strRef>
              <c:f>'Cədvəl 4 G01 - NSP-DT-CR'!$C$63:$D$63</c:f>
              <c:strCache>
                <c:ptCount val="2"/>
                <c:pt idx="0">
                  <c:v>2024-cü ildə</c:v>
                </c:pt>
                <c:pt idx="1">
                  <c:v>2025-ci ildə</c:v>
                </c:pt>
              </c:strCache>
            </c:strRef>
          </c:cat>
          <c:val>
            <c:numRef>
              <c:f>'Cədvəl 4 G01 - NSP-DT-CR'!$C$65:$D$65</c:f>
              <c:numCache>
                <c:formatCode>#\ ##0;\(#\ ##0\)</c:formatCode>
                <c:ptCount val="2"/>
                <c:pt idx="0" formatCode="#,##0">
                  <c:v>22</c:v>
                </c:pt>
                <c:pt idx="1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38-41CB-A7D3-A749E3592E8B}"/>
            </c:ext>
          </c:extLst>
        </c:ser>
        <c:ser>
          <c:idx val="2"/>
          <c:order val="2"/>
          <c:tx>
            <c:strRef>
              <c:f>'Cədvəl 4 G01 - NSP-DT-CR'!$B$66</c:f>
              <c:strCache>
                <c:ptCount val="1"/>
                <c:pt idx="0">
                  <c:v>HƏLLİNİ GÖZLƏYƏN</c:v>
                </c:pt>
              </c:strCache>
            </c:strRef>
          </c:tx>
          <c:spPr>
            <a:solidFill>
              <a:srgbClr val="666699"/>
            </a:solidFill>
            <a:ln w="25400">
              <a:noFill/>
            </a:ln>
          </c:spPr>
          <c:invertIfNegative val="0"/>
          <c:cat>
            <c:strRef>
              <c:f>'Cədvəl 4 G01 - NSP-DT-CR'!$C$63:$D$63</c:f>
              <c:strCache>
                <c:ptCount val="2"/>
                <c:pt idx="0">
                  <c:v>2024-cü ildə</c:v>
                </c:pt>
                <c:pt idx="1">
                  <c:v>2025-ci ildə</c:v>
                </c:pt>
              </c:strCache>
            </c:strRef>
          </c:cat>
          <c:val>
            <c:numRef>
              <c:f>'Cədvəl 4 G01 - NSP-DT-CR'!$C$66:$D$66</c:f>
              <c:numCache>
                <c:formatCode>#\ ##0;\(#\ ##0\)</c:formatCode>
                <c:ptCount val="2"/>
                <c:pt idx="0" formatCode="#,##0">
                  <c:v>0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38-41CB-A7D3-A749E3592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12403680"/>
        <c:axId val="312408776"/>
      </c:barChart>
      <c:lineChart>
        <c:grouping val="standard"/>
        <c:varyColors val="0"/>
        <c:ser>
          <c:idx val="5"/>
          <c:order val="3"/>
          <c:tx>
            <c:strRef>
              <c:f>'Cədvəl 4 G01 - NSP-DT-CR'!$B$68</c:f>
              <c:strCache>
                <c:ptCount val="1"/>
                <c:pt idx="0">
                  <c:v>İşə baxılma müddəti (DT)</c:v>
                </c:pt>
              </c:strCache>
            </c:strRef>
          </c:tx>
          <c:spPr>
            <a:ln w="38100">
              <a:solidFill>
                <a:srgbClr val="FFCC00"/>
              </a:solidFill>
              <a:prstDash val="solid"/>
            </a:ln>
          </c:spPr>
          <c:marker>
            <c:symbol val="circle"/>
            <c:size val="3"/>
            <c:spPr>
              <a:noFill/>
              <a:ln>
                <a:solidFill>
                  <a:srgbClr val="FFCC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1.0737253157891461E-2"/>
                  <c:y val="-6.93460422710319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DataManagerRef="urn:DataManager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338-41CB-A7D3-A749E3592E8B}"/>
                </c:ext>
              </c:extLst>
            </c:dLbl>
            <c:dLbl>
              <c:idx val="1"/>
              <c:layout>
                <c:manualLayout>
                  <c:x val="-5.4042741288608098E-3"/>
                  <c:y val="-2.32964198438671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DataManagerRef="urn:DataManager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338-41CB-A7D3-A749E3592E8B}"/>
                </c:ext>
              </c:extLst>
            </c:dLbl>
            <c:dLbl>
              <c:idx val="2"/>
              <c:layout>
                <c:manualLayout>
                  <c:x val="-3.1161173138955438E-2"/>
                  <c:y val="-3.4407495889442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DataManagerRef="urn:DataManager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338-41CB-A7D3-A749E3592E8B}"/>
                </c:ext>
              </c:extLst>
            </c:dLbl>
            <c:dLbl>
              <c:idx val="3"/>
              <c:layout>
                <c:manualLayout>
                  <c:x val="-2.2596063461870094E-2"/>
                  <c:y val="-4.84967536952617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DataManagerRef="urn:DataManager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338-41CB-A7D3-A749E3592E8B}"/>
                </c:ext>
              </c:extLst>
            </c:dLbl>
            <c:dLbl>
              <c:idx val="4"/>
              <c:layout>
                <c:manualLayout>
                  <c:x val="1.0096206188794895E-2"/>
                  <c:y val="-3.97513468711147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DataManagerRef="urn:DataManager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338-41CB-A7D3-A749E3592E8B}"/>
                </c:ext>
              </c:extLst>
            </c:dLbl>
            <c:spPr>
              <a:solidFill>
                <a:schemeClr val="bg1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DataManagerRef="urn:DataManager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'Cədvəl 4 G01 - NSP-DT-CR'!$C$63:$D$63</c:f>
              <c:strCache>
                <c:ptCount val="2"/>
                <c:pt idx="0">
                  <c:v>2024-cü ildə</c:v>
                </c:pt>
                <c:pt idx="1">
                  <c:v>2025-ci ildə</c:v>
                </c:pt>
              </c:strCache>
            </c:strRef>
          </c:cat>
          <c:val>
            <c:numRef>
              <c:f>'Cədvəl 4 G01 - NSP-DT-CR'!$C$68:$D$68</c:f>
              <c:numCache>
                <c:formatCode>###0</c:formatCode>
                <c:ptCount val="2"/>
                <c:pt idx="0">
                  <c:v>16.59090909090909</c:v>
                </c:pt>
                <c:pt idx="1">
                  <c:v>45.625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8-B338-41CB-A7D3-A749E3592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406032"/>
        <c:axId val="312406424"/>
      </c:lineChart>
      <c:catAx>
        <c:axId val="3124036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ru-RU"/>
          </a:p>
        </c:txPr>
        <c:crossAx val="3124087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12408776"/>
        <c:scaling>
          <c:orientation val="minMax"/>
          <c:max val="3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b="1"/>
                  <a:t>Məhkəmə işlərinin sayı</a:t>
                </a:r>
              </a:p>
            </c:rich>
          </c:tx>
          <c:layout>
            <c:manualLayout>
              <c:xMode val="edge"/>
              <c:yMode val="edge"/>
              <c:x val="3.0448717948717948E-2"/>
              <c:y val="0.3657894736842105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ru-RU"/>
          </a:p>
        </c:txPr>
        <c:crossAx val="312403680"/>
        <c:crosses val="autoZero"/>
        <c:crossBetween val="between"/>
        <c:majorUnit val="5"/>
        <c:minorUnit val="5"/>
      </c:valAx>
      <c:catAx>
        <c:axId val="312406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12406424"/>
        <c:crosses val="autoZero"/>
        <c:auto val="0"/>
        <c:lblAlgn val="ctr"/>
        <c:lblOffset val="100"/>
        <c:noMultiLvlLbl val="0"/>
      </c:catAx>
      <c:valAx>
        <c:axId val="31240642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n-US" b="1"/>
                  <a:t>Məhkəmə işinə baxılma müddəti, günlərlə</a:t>
                </a:r>
              </a:p>
            </c:rich>
          </c:tx>
          <c:layout>
            <c:manualLayout>
              <c:xMode val="edge"/>
              <c:yMode val="edge"/>
              <c:x val="0.94871939746987066"/>
              <c:y val="0.22379277034286349"/>
            </c:manualLayout>
          </c:layout>
          <c:overlay val="0"/>
          <c:spPr>
            <a:noFill/>
            <a:ln w="25400">
              <a:noFill/>
            </a:ln>
          </c:spPr>
        </c:title>
        <c:numFmt formatCode="#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ru-RU"/>
          </a:p>
        </c:txPr>
        <c:crossAx val="312406032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8.2799650043744524E-2"/>
          <c:y val="0.89912280701754388"/>
          <c:w val="0.84401776700989295"/>
          <c:h val="5.263157894736847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ru-RU"/>
    </a:p>
  </c:txPr>
  <c:printSettings>
    <c:headerFooter alignWithMargins="0">
      <c:oddHeader>&amp;A</c:oddHeader>
      <c:oddFooter>&amp;CStran &amp;P</c:oddFooter>
    </c:headerFooter>
    <c:pageMargins b="1" l="0.75000000000000033" r="0.75000000000000033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az-Latn-AZ" sz="1200" b="1" i="0" u="none" strike="noStrike" baseline="0">
                <a:effectLst/>
              </a:rPr>
              <a:t>Naxçıvan MR Ali Məhkəməsi: İnzibati mübahisələrə dair işlər</a:t>
            </a:r>
          </a:p>
          <a:p>
            <a:pPr>
              <a:defRPr/>
            </a:pPr>
            <a:r>
              <a:rPr lang="az-Latn-AZ" sz="1200" b="1" i="0" u="none" strike="noStrike" baseline="0">
                <a:effectLst/>
              </a:rPr>
              <a:t>                                                  üzrə hərəkət və işə baxılma müddəti</a:t>
            </a:r>
          </a:p>
        </c:rich>
      </c:tx>
      <c:layout>
        <c:manualLayout>
          <c:xMode val="edge"/>
          <c:yMode val="edge"/>
          <c:x val="9.1312581689869179E-2"/>
          <c:y val="1.57481293944667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20008375006543"/>
          <c:y val="0.13910796810400289"/>
          <c:w val="0.79200061875048344"/>
          <c:h val="0.6771670900157121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'Cədvəl 4 G01 - NSP-DT-CR'!$B$118</c:f>
              <c:strCache>
                <c:ptCount val="1"/>
                <c:pt idx="0">
                  <c:v>YENİ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strRef>
              <c:f>'Cədvəl 4 G01 - NSP-DT-CR'!$C$117:$D$117</c:f>
              <c:strCache>
                <c:ptCount val="2"/>
                <c:pt idx="0">
                  <c:v>2024-cü ildə</c:v>
                </c:pt>
                <c:pt idx="1">
                  <c:v>2025-ci ildə</c:v>
                </c:pt>
              </c:strCache>
            </c:strRef>
          </c:cat>
          <c:val>
            <c:numRef>
              <c:f>'Cədvəl 4 G01 - NSP-DT-CR'!$C$118:$D$118</c:f>
              <c:numCache>
                <c:formatCode>#\ ##0;\(#\ ##0\)</c:formatCode>
                <c:ptCount val="2"/>
                <c:pt idx="0" formatCode="#,##0">
                  <c:v>113</c:v>
                </c:pt>
                <c:pt idx="1">
                  <c:v>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CE-46D5-A406-ECAA4950C6FB}"/>
            </c:ext>
          </c:extLst>
        </c:ser>
        <c:ser>
          <c:idx val="0"/>
          <c:order val="1"/>
          <c:tx>
            <c:strRef>
              <c:f>'Cədvəl 4 G01 - NSP-DT-CR'!$B$119</c:f>
              <c:strCache>
                <c:ptCount val="1"/>
                <c:pt idx="0">
                  <c:v>HƏLL OLUNMUŞ</c:v>
                </c:pt>
              </c:strCache>
            </c:strRef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cat>
            <c:strRef>
              <c:f>'Cədvəl 4 G01 - NSP-DT-CR'!$C$117:$D$117</c:f>
              <c:strCache>
                <c:ptCount val="2"/>
                <c:pt idx="0">
                  <c:v>2024-cü ildə</c:v>
                </c:pt>
                <c:pt idx="1">
                  <c:v>2025-ci ildə</c:v>
                </c:pt>
              </c:strCache>
            </c:strRef>
          </c:cat>
          <c:val>
            <c:numRef>
              <c:f>'Cədvəl 4 G01 - NSP-DT-CR'!$C$119:$D$119</c:f>
              <c:numCache>
                <c:formatCode>#\ ##0;\(#\ ##0\)</c:formatCode>
                <c:ptCount val="2"/>
                <c:pt idx="0" formatCode="#,##0">
                  <c:v>111</c:v>
                </c:pt>
                <c:pt idx="1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CE-46D5-A406-ECAA4950C6FB}"/>
            </c:ext>
          </c:extLst>
        </c:ser>
        <c:ser>
          <c:idx val="2"/>
          <c:order val="2"/>
          <c:tx>
            <c:strRef>
              <c:f>'Cədvəl 4 G01 - NSP-DT-CR'!$B$120</c:f>
              <c:strCache>
                <c:ptCount val="1"/>
                <c:pt idx="0">
                  <c:v>HƏLLİNİ GÖZLƏYƏN</c:v>
                </c:pt>
              </c:strCache>
            </c:strRef>
          </c:tx>
          <c:spPr>
            <a:solidFill>
              <a:srgbClr val="666699"/>
            </a:solidFill>
            <a:ln w="25400">
              <a:noFill/>
            </a:ln>
          </c:spPr>
          <c:invertIfNegative val="0"/>
          <c:cat>
            <c:strRef>
              <c:f>'Cədvəl 4 G01 - NSP-DT-CR'!$C$117:$D$117</c:f>
              <c:strCache>
                <c:ptCount val="2"/>
                <c:pt idx="0">
                  <c:v>2024-cü ildə</c:v>
                </c:pt>
                <c:pt idx="1">
                  <c:v>2025-ci ildə</c:v>
                </c:pt>
              </c:strCache>
            </c:strRef>
          </c:cat>
          <c:val>
            <c:numRef>
              <c:f>'Cədvəl 4 G01 - NSP-DT-CR'!$C$120:$D$120</c:f>
              <c:numCache>
                <c:formatCode>#\ ##0;\(#\ ##0\)</c:formatCode>
                <c:ptCount val="2"/>
                <c:pt idx="0" formatCode="#,##0">
                  <c:v>19</c:v>
                </c:pt>
                <c:pt idx="1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CE-46D5-A406-ECAA4950C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12407208"/>
        <c:axId val="312407600"/>
      </c:barChart>
      <c:lineChart>
        <c:grouping val="standard"/>
        <c:varyColors val="0"/>
        <c:ser>
          <c:idx val="5"/>
          <c:order val="3"/>
          <c:tx>
            <c:strRef>
              <c:f>'Cədvəl 4 G01 - NSP-DT-CR'!$B$122</c:f>
              <c:strCache>
                <c:ptCount val="1"/>
                <c:pt idx="0">
                  <c:v>İşə baxılma müddəti (DT)</c:v>
                </c:pt>
              </c:strCache>
            </c:strRef>
          </c:tx>
          <c:spPr>
            <a:ln w="38100">
              <a:solidFill>
                <a:srgbClr val="FFCC00"/>
              </a:solidFill>
              <a:prstDash val="solid"/>
            </a:ln>
          </c:spPr>
          <c:marker>
            <c:symbol val="circle"/>
            <c:size val="3"/>
            <c:spPr>
              <a:noFill/>
              <a:ln>
                <a:solidFill>
                  <a:srgbClr val="FFCC00"/>
                </a:solidFill>
                <a:prstDash val="solid"/>
              </a:ln>
            </c:spPr>
          </c:marker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'Cədvəl 4 G01 - NSP-DT-CR'!$C$117:$D$117</c:f>
              <c:strCache>
                <c:ptCount val="2"/>
                <c:pt idx="0">
                  <c:v>2024-cü ildə</c:v>
                </c:pt>
                <c:pt idx="1">
                  <c:v>2025-ci ildə</c:v>
                </c:pt>
              </c:strCache>
            </c:strRef>
          </c:cat>
          <c:val>
            <c:numRef>
              <c:f>'Cədvəl 4 G01 - NSP-DT-CR'!$C$122:$D$122</c:f>
              <c:numCache>
                <c:formatCode>###0</c:formatCode>
                <c:ptCount val="2"/>
                <c:pt idx="0">
                  <c:v>62.477477477477478</c:v>
                </c:pt>
                <c:pt idx="1">
                  <c:v>124.70833333333334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C4CE-46D5-A406-ECAA4950C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402504"/>
        <c:axId val="312401328"/>
      </c:lineChart>
      <c:catAx>
        <c:axId val="3124072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ru-RU"/>
          </a:p>
        </c:txPr>
        <c:crossAx val="3124076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12407600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b="1"/>
                  <a:t>Məhkəmə işlərinin sayı</a:t>
                </a:r>
              </a:p>
            </c:rich>
          </c:tx>
          <c:layout>
            <c:manualLayout>
              <c:xMode val="edge"/>
              <c:yMode val="edge"/>
              <c:x val="1.1881772417949179E-2"/>
              <c:y val="0.3648302459099871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ru-RU"/>
          </a:p>
        </c:txPr>
        <c:crossAx val="312407208"/>
        <c:crosses val="autoZero"/>
        <c:crossBetween val="between"/>
      </c:valAx>
      <c:catAx>
        <c:axId val="3124025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12401328"/>
        <c:crosses val="autoZero"/>
        <c:auto val="0"/>
        <c:lblAlgn val="ctr"/>
        <c:lblOffset val="100"/>
        <c:noMultiLvlLbl val="0"/>
      </c:catAx>
      <c:valAx>
        <c:axId val="312401328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n-US" b="1"/>
                  <a:t>Məhkəmə işinə baxılma müddəti, günlərlə</a:t>
                </a:r>
              </a:p>
            </c:rich>
          </c:tx>
          <c:layout>
            <c:manualLayout>
              <c:xMode val="edge"/>
              <c:yMode val="edge"/>
              <c:x val="0.94611540340637157"/>
              <c:y val="0.15653385774113363"/>
            </c:manualLayout>
          </c:layout>
          <c:overlay val="0"/>
          <c:spPr>
            <a:noFill/>
            <a:ln w="25400">
              <a:noFill/>
            </a:ln>
          </c:spPr>
        </c:title>
        <c:numFmt formatCode="#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ru-RU"/>
          </a:p>
        </c:txPr>
        <c:crossAx val="312402504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4.5866834645669291E-2"/>
          <c:y val="0.89239093144852955"/>
          <c:w val="0.87680033595800522"/>
          <c:h val="5.249343832021002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ru-RU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az-Latn-AZ" sz="1200" b="1" i="0" u="none" strike="noStrike" baseline="0">
                <a:effectLst/>
              </a:rPr>
              <a:t>Naxçıvan MR Ali</a:t>
            </a:r>
            <a:r>
              <a:rPr lang="en-US" sz="1200" b="1">
                <a:effectLst/>
              </a:rPr>
              <a:t> Məhkəməsi:</a:t>
            </a:r>
            <a:r>
              <a:rPr lang="en-US" sz="1200" b="0"/>
              <a:t> </a:t>
            </a:r>
            <a:r>
              <a:rPr lang="en-US" sz="1200" b="1"/>
              <a:t> </a:t>
            </a:r>
            <a:r>
              <a:rPr lang="en-US" sz="1200" b="1">
                <a:effectLst/>
              </a:rPr>
              <a:t>Bütün növ işlər</a:t>
            </a:r>
            <a:r>
              <a:rPr lang="en-US" sz="1200" b="0"/>
              <a:t> </a:t>
            </a:r>
            <a:r>
              <a:rPr lang="en-US" sz="1200" b="1"/>
              <a:t>üzrə </a:t>
            </a:r>
            <a:endParaRPr lang="az-Latn-AZ" sz="1200" b="1"/>
          </a:p>
          <a:p>
            <a:pPr>
              <a:defRPr sz="1200"/>
            </a:pPr>
            <a:r>
              <a:rPr lang="az-Latn-AZ" sz="1200" b="1"/>
              <a:t>                                             </a:t>
            </a:r>
            <a:r>
              <a:rPr lang="en-US" sz="1200" b="1"/>
              <a:t>həll olunma faizi</a:t>
            </a:r>
            <a:r>
              <a:rPr lang="en-US" sz="1200" b="1">
                <a:effectLst/>
              </a:rPr>
              <a:t>  </a:t>
            </a:r>
          </a:p>
        </c:rich>
      </c:tx>
      <c:layout>
        <c:manualLayout>
          <c:xMode val="edge"/>
          <c:yMode val="edge"/>
          <c:x val="0.15980219935058729"/>
          <c:y val="4.15565918801720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962415158760389E-2"/>
          <c:y val="0.15897475704816968"/>
          <c:w val="0.74624128642035359"/>
          <c:h val="0.66410422702380567"/>
        </c:manualLayout>
      </c:layout>
      <c:lineChart>
        <c:grouping val="standard"/>
        <c:varyColors val="0"/>
        <c:ser>
          <c:idx val="0"/>
          <c:order val="0"/>
          <c:tx>
            <c:strRef>
              <c:f>'Cədvəl 4 G01 - NSP-DT-CR'!$B$13</c:f>
              <c:strCache>
                <c:ptCount val="1"/>
                <c:pt idx="0">
                  <c:v>Məhkəmə işlərinin 
həll olunma faizi (CR)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circle"/>
            <c:size val="3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dLbls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'Cədvəl 4 G01 - NSP-DT-CR'!$C$9:$D$9</c:f>
              <c:strCache>
                <c:ptCount val="2"/>
                <c:pt idx="0">
                  <c:v>2024-cü ildə</c:v>
                </c:pt>
                <c:pt idx="1">
                  <c:v>2025-ci ildə</c:v>
                </c:pt>
              </c:strCache>
            </c:strRef>
          </c:cat>
          <c:val>
            <c:numRef>
              <c:f>'Cədvəl 4 G01 - NSP-DT-CR'!$C$13:$D$13</c:f>
              <c:numCache>
                <c:formatCode>0.0%</c:formatCode>
                <c:ptCount val="2"/>
                <c:pt idx="0">
                  <c:v>0.98661567877629064</c:v>
                </c:pt>
                <c:pt idx="1">
                  <c:v>0.96994991652754592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1CD-41EF-AF82-ADF5393D835D}"/>
            </c:ext>
          </c:extLst>
        </c:ser>
        <c:ser>
          <c:idx val="5"/>
          <c:order val="1"/>
          <c:tx>
            <c:strRef>
              <c:f>'Cədvəl 4 G01 - NSP-DT-CR'!$B$15</c:f>
              <c:strCache>
                <c:ptCount val="1"/>
                <c:pt idx="0">
                  <c:v>CR=100%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'Cədvəl 4 G01 - NSP-DT-CR'!$C$9:$D$9</c:f>
              <c:strCache>
                <c:ptCount val="2"/>
                <c:pt idx="0">
                  <c:v>2024-cü ildə</c:v>
                </c:pt>
                <c:pt idx="1">
                  <c:v>2025-ci ildə</c:v>
                </c:pt>
              </c:strCache>
            </c:strRef>
          </c:cat>
          <c:val>
            <c:numRef>
              <c:f>'Cədvəl 4 G01 - NSP-DT-CR'!$C$15:$D$15</c:f>
              <c:numCache>
                <c:formatCode>0%</c:formatCode>
                <c:ptCount val="2"/>
                <c:pt idx="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CD-41EF-AF82-ADF5393D8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402896"/>
        <c:axId val="312402112"/>
      </c:lineChart>
      <c:catAx>
        <c:axId val="3124028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12402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2402112"/>
        <c:scaling>
          <c:orientation val="minMax"/>
          <c:max val="1.25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12402896"/>
        <c:crosses val="autoZero"/>
        <c:crossBetween val="midCat"/>
        <c:majorUnit val="0.25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6.3910105335027903E-2"/>
          <c:y val="0.90321572821948437"/>
          <c:w val="0.82644130010064543"/>
          <c:h val="8.629206885667539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az-Latn-AZ" sz="1200" b="1" i="0" u="none" strike="noStrike" kern="1200" baseline="0">
                <a:solidFill>
                  <a:srgbClr val="000000"/>
                </a:solidFill>
                <a:latin typeface="Arial CE"/>
                <a:ea typeface="Arial CE"/>
                <a:cs typeface="Arial CE"/>
              </a:rPr>
              <a:t>Naxçıvan MR Ali Məhkəməsi: Cinayət  işləri üzrə                                          </a:t>
            </a:r>
          </a:p>
          <a:p>
            <a:pPr>
              <a:defRPr/>
            </a:pPr>
            <a:r>
              <a:rPr lang="az-Latn-AZ" sz="1200" b="1" i="0" u="none" strike="noStrike" kern="1200" baseline="0">
                <a:solidFill>
                  <a:srgbClr val="000000"/>
                </a:solidFill>
                <a:latin typeface="Arial CE"/>
                <a:ea typeface="Arial CE"/>
                <a:cs typeface="Arial CE"/>
              </a:rPr>
              <a:t>                                                həll olunma faizi </a:t>
            </a:r>
          </a:p>
        </c:rich>
      </c:tx>
      <c:layout>
        <c:manualLayout>
          <c:xMode val="edge"/>
          <c:yMode val="edge"/>
          <c:x val="0.10414075215394394"/>
          <c:y val="3.34034864445954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9437148217636023E-2"/>
          <c:y val="0.16368306885773265"/>
          <c:w val="0.74671669793621009"/>
          <c:h val="0.65984737133273474"/>
        </c:manualLayout>
      </c:layout>
      <c:lineChart>
        <c:grouping val="standard"/>
        <c:varyColors val="0"/>
        <c:ser>
          <c:idx val="0"/>
          <c:order val="0"/>
          <c:tx>
            <c:strRef>
              <c:f>'Cədvəl 4 G01 - NSP-DT-CR'!$B$40</c:f>
              <c:strCache>
                <c:ptCount val="1"/>
                <c:pt idx="0">
                  <c:v>Məhkəmə işlərinin 
həll olunma faizi (CR)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circle"/>
            <c:size val="3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dLbls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'Cədvəl 4 G01 - NSP-DT-CR'!$C$36:$D$36</c:f>
              <c:strCache>
                <c:ptCount val="2"/>
                <c:pt idx="0">
                  <c:v>2024-cü ildə</c:v>
                </c:pt>
                <c:pt idx="1">
                  <c:v>2025-ci ildə</c:v>
                </c:pt>
              </c:strCache>
            </c:strRef>
          </c:cat>
          <c:val>
            <c:numRef>
              <c:f>'Cədvəl 4 G01 - NSP-DT-CR'!$C$40:$D$40</c:f>
              <c:numCache>
                <c:formatCode>0.0%</c:formatCode>
                <c:ptCount val="2"/>
                <c:pt idx="0">
                  <c:v>0.94915254237288138</c:v>
                </c:pt>
                <c:pt idx="1">
                  <c:v>0.88888888888888884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A4C-4F5B-AACE-66056C945865}"/>
            </c:ext>
          </c:extLst>
        </c:ser>
        <c:ser>
          <c:idx val="5"/>
          <c:order val="1"/>
          <c:tx>
            <c:strRef>
              <c:f>'Cədvəl 4 G01 - NSP-DT-CR'!$B$15</c:f>
              <c:strCache>
                <c:ptCount val="1"/>
                <c:pt idx="0">
                  <c:v>CR=100%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'Cədvəl 4 G01 - NSP-DT-CR'!$C$36:$D$36</c:f>
              <c:strCache>
                <c:ptCount val="2"/>
                <c:pt idx="0">
                  <c:v>2024-cü ildə</c:v>
                </c:pt>
                <c:pt idx="1">
                  <c:v>2025-ci ildə</c:v>
                </c:pt>
              </c:strCache>
            </c:strRef>
          </c:cat>
          <c:val>
            <c:numRef>
              <c:f>'Cədvəl 4 G01 - NSP-DT-CR'!$C$15:$D$15</c:f>
              <c:numCache>
                <c:formatCode>0%</c:formatCode>
                <c:ptCount val="2"/>
                <c:pt idx="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4C-4F5B-AACE-66056C945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382472"/>
        <c:axId val="313379336"/>
      </c:lineChart>
      <c:catAx>
        <c:axId val="3133824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13379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3379336"/>
        <c:scaling>
          <c:orientation val="minMax"/>
          <c:max val="1.25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13382472"/>
        <c:crosses val="autoZero"/>
        <c:crossBetween val="midCat"/>
        <c:majorUnit val="0.25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9.8186356575490449E-2"/>
          <c:y val="0.89660557279046549"/>
          <c:w val="0.74484052532833023"/>
          <c:h val="8.329435249978543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az-Latn-AZ" sz="1200" b="1" i="0" u="none" strike="noStrike" kern="1200" baseline="0">
                <a:solidFill>
                  <a:srgbClr val="000000"/>
                </a:solidFill>
                <a:effectLst/>
                <a:latin typeface="Arial"/>
                <a:ea typeface="Arial"/>
                <a:cs typeface="Arial"/>
              </a:rPr>
              <a:t>Naxçıvan MR Ali Məhkəməsi: Hərbi işlər üzrə </a:t>
            </a:r>
          </a:p>
          <a:p>
            <a:pPr algn="ctr">
              <a:defRPr/>
            </a:pPr>
            <a:r>
              <a:rPr lang="az-Latn-AZ" sz="1200" b="1" i="0" u="none" strike="noStrike" kern="1200" baseline="0">
                <a:solidFill>
                  <a:srgbClr val="000000"/>
                </a:solidFill>
                <a:effectLst/>
                <a:latin typeface="Arial"/>
                <a:ea typeface="Arial"/>
                <a:cs typeface="Arial"/>
              </a:rPr>
              <a:t>                                                    həll olunma faizi </a:t>
            </a:r>
          </a:p>
          <a:p>
            <a:pPr algn="ctr">
              <a:defRPr/>
            </a:pPr>
            <a:r>
              <a:rPr lang="en-US" sz="1200" b="1" i="0" baseline="0">
                <a:effectLst/>
              </a:rPr>
              <a:t> </a:t>
            </a:r>
            <a:endParaRPr lang="ru-RU" sz="1200">
              <a:effectLst/>
            </a:endParaRPr>
          </a:p>
        </c:rich>
      </c:tx>
      <c:layout>
        <c:manualLayout>
          <c:xMode val="edge"/>
          <c:yMode val="edge"/>
          <c:x val="9.9595503407012564E-2"/>
          <c:y val="4.61041761080615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9251117836928388E-2"/>
          <c:y val="0.16071428571428573"/>
          <c:w val="0.74719237767800806"/>
          <c:h val="0.66326530612244894"/>
        </c:manualLayout>
      </c:layout>
      <c:lineChart>
        <c:grouping val="standard"/>
        <c:varyColors val="0"/>
        <c:ser>
          <c:idx val="0"/>
          <c:order val="0"/>
          <c:tx>
            <c:strRef>
              <c:f>'Cədvəl 4 G01 - NSP-DT-CR'!$B$67</c:f>
              <c:strCache>
                <c:ptCount val="1"/>
                <c:pt idx="0">
                  <c:v>Məhkəmə işlərinin 
həll olunma faizi (CR)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circle"/>
            <c:size val="3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dLbls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'Cədvəl 4 G01 - NSP-DT-CR'!$C$63:$D$63</c:f>
              <c:strCache>
                <c:ptCount val="2"/>
                <c:pt idx="0">
                  <c:v>2024-cü ildə</c:v>
                </c:pt>
                <c:pt idx="1">
                  <c:v>2025-ci ildə</c:v>
                </c:pt>
              </c:strCache>
            </c:strRef>
          </c:cat>
          <c:val>
            <c:numRef>
              <c:f>'Cədvəl 4 G01 - NSP-DT-CR'!$C$67:$D$67</c:f>
              <c:numCache>
                <c:formatCode>0.0%</c:formatCode>
                <c:ptCount val="2"/>
                <c:pt idx="0">
                  <c:v>1.0476190476190477</c:v>
                </c:pt>
                <c:pt idx="1">
                  <c:v>0.88888888888888884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E28-456C-BE4C-06448E5C88F1}"/>
            </c:ext>
          </c:extLst>
        </c:ser>
        <c:ser>
          <c:idx val="5"/>
          <c:order val="1"/>
          <c:tx>
            <c:strRef>
              <c:f>'Cədvəl 4 G01 - NSP-DT-CR'!$B$15</c:f>
              <c:strCache>
                <c:ptCount val="1"/>
                <c:pt idx="0">
                  <c:v>CR=100%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'Cədvəl 4 G01 - NSP-DT-CR'!$C$63:$D$63</c:f>
              <c:strCache>
                <c:ptCount val="2"/>
                <c:pt idx="0">
                  <c:v>2024-cü ildə</c:v>
                </c:pt>
                <c:pt idx="1">
                  <c:v>2025-ci ildə</c:v>
                </c:pt>
              </c:strCache>
            </c:strRef>
          </c:cat>
          <c:val>
            <c:numRef>
              <c:f>'Cədvəl 4 G01 - NSP-DT-CR'!$C$15:$D$15</c:f>
              <c:numCache>
                <c:formatCode>0%</c:formatCode>
                <c:ptCount val="2"/>
                <c:pt idx="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28-456C-BE4C-06448E5C8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382864"/>
        <c:axId val="313382080"/>
      </c:lineChart>
      <c:catAx>
        <c:axId val="3133828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13382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3382080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13382864"/>
        <c:crosses val="autoZero"/>
        <c:crossBetween val="midCat"/>
        <c:majorUnit val="0.25"/>
      </c:valAx>
      <c:spPr>
        <a:ln>
          <a:noFill/>
        </a:ln>
      </c:spPr>
    </c:plotArea>
    <c:legend>
      <c:legendPos val="b"/>
      <c:layout>
        <c:manualLayout>
          <c:xMode val="edge"/>
          <c:yMode val="edge"/>
          <c:x val="9.5244753607397314E-2"/>
          <c:y val="0.89417869514343984"/>
          <c:w val="0.76591799620553047"/>
          <c:h val="8.178659465987826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033" r="0.75000000000000033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az-Latn-AZ" sz="1200" b="1" i="0" u="none" strike="noStrike" kern="1200" baseline="0">
                <a:solidFill>
                  <a:srgbClr val="000000"/>
                </a:solidFill>
                <a:effectLst/>
                <a:latin typeface="Arial"/>
                <a:ea typeface="Arial"/>
                <a:cs typeface="Arial"/>
              </a:rPr>
              <a:t>Naxçıvan MR Ali Məhkəməsi: İnzibati mübahisələrə dair işlər </a:t>
            </a:r>
          </a:p>
          <a:p>
            <a:pPr>
              <a:defRPr/>
            </a:pPr>
            <a:r>
              <a:rPr lang="az-Latn-AZ" sz="1200" b="1" i="0" u="none" strike="noStrike" kern="1200" baseline="0">
                <a:solidFill>
                  <a:srgbClr val="000000"/>
                </a:solidFill>
                <a:effectLst/>
                <a:latin typeface="Arial"/>
                <a:ea typeface="Arial"/>
                <a:cs typeface="Arial"/>
              </a:rPr>
              <a:t>                                   üzrə həll olunma faizi</a:t>
            </a:r>
          </a:p>
          <a:p>
            <a:pPr>
              <a:defRPr/>
            </a:pPr>
            <a:endParaRPr lang="en-US" b="1"/>
          </a:p>
        </c:rich>
      </c:tx>
      <c:layout>
        <c:manualLayout>
          <c:xMode val="edge"/>
          <c:yMode val="edge"/>
          <c:x val="0.12499595506097766"/>
          <c:y val="1.23489562214916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9065510975386045E-2"/>
          <c:y val="0.16285027743886529"/>
          <c:w val="0.74766423377649838"/>
          <c:h val="0.6692128588503371"/>
        </c:manualLayout>
      </c:layout>
      <c:lineChart>
        <c:grouping val="standard"/>
        <c:varyColors val="0"/>
        <c:ser>
          <c:idx val="0"/>
          <c:order val="0"/>
          <c:tx>
            <c:strRef>
              <c:f>'Cədvəl 4 G01 - NSP-DT-CR'!$B$121</c:f>
              <c:strCache>
                <c:ptCount val="1"/>
                <c:pt idx="0">
                  <c:v>Məhkəmə işlərinin 
həll olunma faizi (CR)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circle"/>
            <c:size val="3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dLbls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'Cədvəl 4 G01 - NSP-DT-CR'!$C$117:$D$117</c:f>
              <c:strCache>
                <c:ptCount val="2"/>
                <c:pt idx="0">
                  <c:v>2024-cü ildə</c:v>
                </c:pt>
                <c:pt idx="1">
                  <c:v>2025-ci ildə</c:v>
                </c:pt>
              </c:strCache>
            </c:strRef>
          </c:cat>
          <c:val>
            <c:numRef>
              <c:f>'Cədvəl 4 G01 - NSP-DT-CR'!$C$121:$D$121</c:f>
              <c:numCache>
                <c:formatCode>0.0%</c:formatCode>
                <c:ptCount val="2"/>
                <c:pt idx="0">
                  <c:v>0.98230088495575218</c:v>
                </c:pt>
                <c:pt idx="1">
                  <c:v>0.85106382978723405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399-4614-9F4A-08E2D963EF37}"/>
            </c:ext>
          </c:extLst>
        </c:ser>
        <c:ser>
          <c:idx val="5"/>
          <c:order val="1"/>
          <c:tx>
            <c:strRef>
              <c:f>'Cədvəl 4 G01 - NSP-DT-CR'!$B$15</c:f>
              <c:strCache>
                <c:ptCount val="1"/>
                <c:pt idx="0">
                  <c:v>CR=100%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'Cədvəl 4 G01 - NSP-DT-CR'!$C$117:$D$117</c:f>
              <c:strCache>
                <c:ptCount val="2"/>
                <c:pt idx="0">
                  <c:v>2024-cü ildə</c:v>
                </c:pt>
                <c:pt idx="1">
                  <c:v>2025-ci ildə</c:v>
                </c:pt>
              </c:strCache>
            </c:strRef>
          </c:cat>
          <c:val>
            <c:numRef>
              <c:f>'Cədvəl 4 G01 - NSP-DT-CR'!$C$15:$D$15</c:f>
              <c:numCache>
                <c:formatCode>0%</c:formatCode>
                <c:ptCount val="2"/>
                <c:pt idx="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99-4614-9F4A-08E2D963E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384040"/>
        <c:axId val="313379728"/>
      </c:lineChart>
      <c:catAx>
        <c:axId val="313384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13379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3379728"/>
        <c:scaling>
          <c:orientation val="minMax"/>
          <c:max val="1.25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13384040"/>
        <c:crosses val="autoZero"/>
        <c:crossBetween val="midCat"/>
        <c:majorUnit val="0.25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8.2243355427105147E-2"/>
          <c:y val="0.90174083830713536"/>
          <c:w val="0.81183820246768224"/>
          <c:h val="7.994195223137123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.xml"/><Relationship Id="rId13" Type="http://schemas.openxmlformats.org/officeDocument/2006/relationships/chart" Target="../charts/chart15.xml"/><Relationship Id="rId18" Type="http://schemas.openxmlformats.org/officeDocument/2006/relationships/chart" Target="../charts/chart20.xml"/><Relationship Id="rId26" Type="http://schemas.openxmlformats.org/officeDocument/2006/relationships/chart" Target="../charts/chart28.xml"/><Relationship Id="rId3" Type="http://schemas.openxmlformats.org/officeDocument/2006/relationships/chart" Target="../charts/chart5.xml"/><Relationship Id="rId21" Type="http://schemas.openxmlformats.org/officeDocument/2006/relationships/chart" Target="../charts/chart23.xml"/><Relationship Id="rId7" Type="http://schemas.openxmlformats.org/officeDocument/2006/relationships/chart" Target="../charts/chart9.xml"/><Relationship Id="rId12" Type="http://schemas.openxmlformats.org/officeDocument/2006/relationships/chart" Target="../charts/chart14.xml"/><Relationship Id="rId17" Type="http://schemas.openxmlformats.org/officeDocument/2006/relationships/chart" Target="../charts/chart19.xml"/><Relationship Id="rId25" Type="http://schemas.openxmlformats.org/officeDocument/2006/relationships/chart" Target="../charts/chart27.xml"/><Relationship Id="rId2" Type="http://schemas.openxmlformats.org/officeDocument/2006/relationships/chart" Target="../charts/chart4.xml"/><Relationship Id="rId16" Type="http://schemas.openxmlformats.org/officeDocument/2006/relationships/chart" Target="../charts/chart18.xml"/><Relationship Id="rId20" Type="http://schemas.openxmlformats.org/officeDocument/2006/relationships/chart" Target="../charts/chart22.xml"/><Relationship Id="rId29" Type="http://schemas.openxmlformats.org/officeDocument/2006/relationships/chart" Target="../charts/chart31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11" Type="http://schemas.openxmlformats.org/officeDocument/2006/relationships/chart" Target="../charts/chart13.xml"/><Relationship Id="rId24" Type="http://schemas.openxmlformats.org/officeDocument/2006/relationships/chart" Target="../charts/chart26.xml"/><Relationship Id="rId5" Type="http://schemas.openxmlformats.org/officeDocument/2006/relationships/chart" Target="../charts/chart7.xml"/><Relationship Id="rId15" Type="http://schemas.openxmlformats.org/officeDocument/2006/relationships/chart" Target="../charts/chart17.xml"/><Relationship Id="rId23" Type="http://schemas.openxmlformats.org/officeDocument/2006/relationships/chart" Target="../charts/chart25.xml"/><Relationship Id="rId28" Type="http://schemas.openxmlformats.org/officeDocument/2006/relationships/chart" Target="../charts/chart30.xml"/><Relationship Id="rId10" Type="http://schemas.openxmlformats.org/officeDocument/2006/relationships/chart" Target="../charts/chart12.xml"/><Relationship Id="rId19" Type="http://schemas.openxmlformats.org/officeDocument/2006/relationships/chart" Target="../charts/chart21.xml"/><Relationship Id="rId4" Type="http://schemas.openxmlformats.org/officeDocument/2006/relationships/chart" Target="../charts/chart6.xml"/><Relationship Id="rId9" Type="http://schemas.openxmlformats.org/officeDocument/2006/relationships/chart" Target="../charts/chart11.xml"/><Relationship Id="rId14" Type="http://schemas.openxmlformats.org/officeDocument/2006/relationships/chart" Target="../charts/chart16.xml"/><Relationship Id="rId22" Type="http://schemas.openxmlformats.org/officeDocument/2006/relationships/chart" Target="../charts/chart24.xml"/><Relationship Id="rId27" Type="http://schemas.openxmlformats.org/officeDocument/2006/relationships/chart" Target="../charts/chart29.xml"/><Relationship Id="rId30" Type="http://schemas.openxmlformats.org/officeDocument/2006/relationships/chart" Target="../charts/chart3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9526</xdr:colOff>
      <xdr:row>5</xdr:row>
      <xdr:rowOff>9525</xdr:rowOff>
    </xdr:from>
    <xdr:to>
      <xdr:col>26</xdr:col>
      <xdr:colOff>582706</xdr:colOff>
      <xdr:row>21</xdr:row>
      <xdr:rowOff>179294</xdr:rowOff>
    </xdr:to>
    <xdr:graphicFrame macro="">
      <xdr:nvGraphicFramePr>
        <xdr:cNvPr id="3" name="Chart 14">
          <a:extLst>
            <a:ext uri="{FF2B5EF4-FFF2-40B4-BE49-F238E27FC236}">
              <a16:creationId xmlns:a16="http://schemas.microsoft.com/office/drawing/2014/main" id="{01290F35-8E8F-4E3F-9EB6-D474985A68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9526</xdr:colOff>
      <xdr:row>26</xdr:row>
      <xdr:rowOff>9525</xdr:rowOff>
    </xdr:from>
    <xdr:to>
      <xdr:col>26</xdr:col>
      <xdr:colOff>593912</xdr:colOff>
      <xdr:row>41</xdr:row>
      <xdr:rowOff>190500</xdr:rowOff>
    </xdr:to>
    <xdr:graphicFrame macro="">
      <xdr:nvGraphicFramePr>
        <xdr:cNvPr id="4" name="Chart 14">
          <a:extLst>
            <a:ext uri="{FF2B5EF4-FFF2-40B4-BE49-F238E27FC236}">
              <a16:creationId xmlns:a16="http://schemas.microsoft.com/office/drawing/2014/main" id="{D285A7B4-15B2-4D91-9C59-DFD7328453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33618</xdr:colOff>
      <xdr:row>6</xdr:row>
      <xdr:rowOff>39688</xdr:rowOff>
    </xdr:from>
    <xdr:to>
      <xdr:col>15</xdr:col>
      <xdr:colOff>575469</xdr:colOff>
      <xdr:row>28</xdr:row>
      <xdr:rowOff>122464</xdr:rowOff>
    </xdr:to>
    <xdr:graphicFrame macro="">
      <xdr:nvGraphicFramePr>
        <xdr:cNvPr id="1287" name="Chart 1">
          <a:extLst>
            <a:ext uri="{FF2B5EF4-FFF2-40B4-BE49-F238E27FC236}">
              <a16:creationId xmlns:a16="http://schemas.microsoft.com/office/drawing/2014/main" id="{00000000-0008-0000-0300-00000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27216</xdr:colOff>
      <xdr:row>60</xdr:row>
      <xdr:rowOff>54429</xdr:rowOff>
    </xdr:from>
    <xdr:to>
      <xdr:col>15</xdr:col>
      <xdr:colOff>598715</xdr:colOff>
      <xdr:row>82</xdr:row>
      <xdr:rowOff>122464</xdr:rowOff>
    </xdr:to>
    <xdr:graphicFrame macro="">
      <xdr:nvGraphicFramePr>
        <xdr:cNvPr id="1290" name="Chart 4">
          <a:extLst>
            <a:ext uri="{FF2B5EF4-FFF2-40B4-BE49-F238E27FC236}">
              <a16:creationId xmlns:a16="http://schemas.microsoft.com/office/drawing/2014/main" id="{00000000-0008-0000-0300-00000A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34637</xdr:colOff>
      <xdr:row>114</xdr:row>
      <xdr:rowOff>51956</xdr:rowOff>
    </xdr:from>
    <xdr:to>
      <xdr:col>15</xdr:col>
      <xdr:colOff>593912</xdr:colOff>
      <xdr:row>136</xdr:row>
      <xdr:rowOff>103909</xdr:rowOff>
    </xdr:to>
    <xdr:graphicFrame macro="">
      <xdr:nvGraphicFramePr>
        <xdr:cNvPr id="1291" name="Chart 5">
          <a:extLst>
            <a:ext uri="{FF2B5EF4-FFF2-40B4-BE49-F238E27FC236}">
              <a16:creationId xmlns:a16="http://schemas.microsoft.com/office/drawing/2014/main" id="{00000000-0008-0000-0300-00000B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22411</xdr:colOff>
      <xdr:row>6</xdr:row>
      <xdr:rowOff>33618</xdr:rowOff>
    </xdr:from>
    <xdr:to>
      <xdr:col>26</xdr:col>
      <xdr:colOff>582705</xdr:colOff>
      <xdr:row>28</xdr:row>
      <xdr:rowOff>149678</xdr:rowOff>
    </xdr:to>
    <xdr:graphicFrame macro="">
      <xdr:nvGraphicFramePr>
        <xdr:cNvPr id="1292" name="Chart 6">
          <a:extLst>
            <a:ext uri="{FF2B5EF4-FFF2-40B4-BE49-F238E27FC236}">
              <a16:creationId xmlns:a16="http://schemas.microsoft.com/office/drawing/2014/main" id="{00000000-0008-0000-0300-00000C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54428</xdr:colOff>
      <xdr:row>33</xdr:row>
      <xdr:rowOff>54428</xdr:rowOff>
    </xdr:from>
    <xdr:to>
      <xdr:col>26</xdr:col>
      <xdr:colOff>598714</xdr:colOff>
      <xdr:row>55</xdr:row>
      <xdr:rowOff>108857</xdr:rowOff>
    </xdr:to>
    <xdr:graphicFrame macro="">
      <xdr:nvGraphicFramePr>
        <xdr:cNvPr id="1293" name="Chart 7">
          <a:extLst>
            <a:ext uri="{FF2B5EF4-FFF2-40B4-BE49-F238E27FC236}">
              <a16:creationId xmlns:a16="http://schemas.microsoft.com/office/drawing/2014/main" id="{00000000-0008-0000-0300-00000D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51954</xdr:colOff>
      <xdr:row>60</xdr:row>
      <xdr:rowOff>42863</xdr:rowOff>
    </xdr:from>
    <xdr:to>
      <xdr:col>26</xdr:col>
      <xdr:colOff>598714</xdr:colOff>
      <xdr:row>82</xdr:row>
      <xdr:rowOff>138546</xdr:rowOff>
    </xdr:to>
    <xdr:graphicFrame macro="">
      <xdr:nvGraphicFramePr>
        <xdr:cNvPr id="1294" name="Chart 8">
          <a:extLst>
            <a:ext uri="{FF2B5EF4-FFF2-40B4-BE49-F238E27FC236}">
              <a16:creationId xmlns:a16="http://schemas.microsoft.com/office/drawing/2014/main" id="{00000000-0008-0000-0300-00000E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22412</xdr:colOff>
      <xdr:row>114</xdr:row>
      <xdr:rowOff>40821</xdr:rowOff>
    </xdr:from>
    <xdr:to>
      <xdr:col>26</xdr:col>
      <xdr:colOff>571500</xdr:colOff>
      <xdr:row>136</xdr:row>
      <xdr:rowOff>131617</xdr:rowOff>
    </xdr:to>
    <xdr:graphicFrame macro="">
      <xdr:nvGraphicFramePr>
        <xdr:cNvPr id="1295" name="Chart 9">
          <a:extLst>
            <a:ext uri="{FF2B5EF4-FFF2-40B4-BE49-F238E27FC236}">
              <a16:creationId xmlns:a16="http://schemas.microsoft.com/office/drawing/2014/main" id="{00000000-0008-0000-0300-00000F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34637</xdr:colOff>
      <xdr:row>87</xdr:row>
      <xdr:rowOff>64944</xdr:rowOff>
    </xdr:from>
    <xdr:to>
      <xdr:col>15</xdr:col>
      <xdr:colOff>572800</xdr:colOff>
      <xdr:row>109</xdr:row>
      <xdr:rowOff>138546</xdr:rowOff>
    </xdr:to>
    <xdr:graphicFrame macro="">
      <xdr:nvGraphicFramePr>
        <xdr:cNvPr id="1296" name="Chart 10">
          <a:extLst>
            <a:ext uri="{FF2B5EF4-FFF2-40B4-BE49-F238E27FC236}">
              <a16:creationId xmlns:a16="http://schemas.microsoft.com/office/drawing/2014/main" id="{00000000-0008-0000-0300-000010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34637</xdr:colOff>
      <xdr:row>87</xdr:row>
      <xdr:rowOff>51955</xdr:rowOff>
    </xdr:from>
    <xdr:to>
      <xdr:col>26</xdr:col>
      <xdr:colOff>571500</xdr:colOff>
      <xdr:row>109</xdr:row>
      <xdr:rowOff>155862</xdr:rowOff>
    </xdr:to>
    <xdr:graphicFrame macro="">
      <xdr:nvGraphicFramePr>
        <xdr:cNvPr id="1298" name="Chart 12">
          <a:extLst>
            <a:ext uri="{FF2B5EF4-FFF2-40B4-BE49-F238E27FC236}">
              <a16:creationId xmlns:a16="http://schemas.microsoft.com/office/drawing/2014/main" id="{00000000-0008-0000-0300-000012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17</xdr:col>
      <xdr:colOff>40822</xdr:colOff>
      <xdr:row>141</xdr:row>
      <xdr:rowOff>55378</xdr:rowOff>
    </xdr:from>
    <xdr:to>
      <xdr:col>26</xdr:col>
      <xdr:colOff>585106</xdr:colOff>
      <xdr:row>163</xdr:row>
      <xdr:rowOff>123265</xdr:rowOff>
    </xdr:to>
    <xdr:graphicFrame macro="">
      <xdr:nvGraphicFramePr>
        <xdr:cNvPr id="1299" name="Chart 13">
          <a:extLst>
            <a:ext uri="{FF2B5EF4-FFF2-40B4-BE49-F238E27FC236}">
              <a16:creationId xmlns:a16="http://schemas.microsoft.com/office/drawing/2014/main" id="{00000000-0008-0000-0300-000013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17</xdr:col>
      <xdr:colOff>27214</xdr:colOff>
      <xdr:row>168</xdr:row>
      <xdr:rowOff>33618</xdr:rowOff>
    </xdr:from>
    <xdr:to>
      <xdr:col>26</xdr:col>
      <xdr:colOff>585107</xdr:colOff>
      <xdr:row>190</xdr:row>
      <xdr:rowOff>149678</xdr:rowOff>
    </xdr:to>
    <xdr:graphicFrame macro="">
      <xdr:nvGraphicFramePr>
        <xdr:cNvPr id="16" name="Chart 13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33619</xdr:colOff>
      <xdr:row>222</xdr:row>
      <xdr:rowOff>44824</xdr:rowOff>
    </xdr:from>
    <xdr:to>
      <xdr:col>26</xdr:col>
      <xdr:colOff>582706</xdr:colOff>
      <xdr:row>244</xdr:row>
      <xdr:rowOff>123265</xdr:rowOff>
    </xdr:to>
    <xdr:graphicFrame macro="">
      <xdr:nvGraphicFramePr>
        <xdr:cNvPr id="18" name="Chart 13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</xdr:col>
      <xdr:colOff>44824</xdr:colOff>
      <xdr:row>141</xdr:row>
      <xdr:rowOff>40823</xdr:rowOff>
    </xdr:from>
    <xdr:to>
      <xdr:col>15</xdr:col>
      <xdr:colOff>585106</xdr:colOff>
      <xdr:row>163</xdr:row>
      <xdr:rowOff>100852</xdr:rowOff>
    </xdr:to>
    <xdr:graphicFrame macro="">
      <xdr:nvGraphicFramePr>
        <xdr:cNvPr id="19" name="Chart 5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6</xdr:col>
      <xdr:colOff>51955</xdr:colOff>
      <xdr:row>168</xdr:row>
      <xdr:rowOff>34636</xdr:rowOff>
    </xdr:from>
    <xdr:to>
      <xdr:col>15</xdr:col>
      <xdr:colOff>571500</xdr:colOff>
      <xdr:row>190</xdr:row>
      <xdr:rowOff>121227</xdr:rowOff>
    </xdr:to>
    <xdr:graphicFrame macro="">
      <xdr:nvGraphicFramePr>
        <xdr:cNvPr id="20" name="Chart 5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</xdr:col>
      <xdr:colOff>69272</xdr:colOff>
      <xdr:row>222</xdr:row>
      <xdr:rowOff>34636</xdr:rowOff>
    </xdr:from>
    <xdr:to>
      <xdr:col>15</xdr:col>
      <xdr:colOff>593912</xdr:colOff>
      <xdr:row>244</xdr:row>
      <xdr:rowOff>112059</xdr:rowOff>
    </xdr:to>
    <xdr:graphicFrame macro="">
      <xdr:nvGraphicFramePr>
        <xdr:cNvPr id="21" name="Chart 5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6</xdr:col>
      <xdr:colOff>27216</xdr:colOff>
      <xdr:row>195</xdr:row>
      <xdr:rowOff>54428</xdr:rowOff>
    </xdr:from>
    <xdr:to>
      <xdr:col>15</xdr:col>
      <xdr:colOff>571501</xdr:colOff>
      <xdr:row>217</xdr:row>
      <xdr:rowOff>176892</xdr:rowOff>
    </xdr:to>
    <xdr:graphicFrame macro="">
      <xdr:nvGraphicFramePr>
        <xdr:cNvPr id="22" name="Chart 5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17</xdr:col>
      <xdr:colOff>54429</xdr:colOff>
      <xdr:row>195</xdr:row>
      <xdr:rowOff>54428</xdr:rowOff>
    </xdr:from>
    <xdr:to>
      <xdr:col>26</xdr:col>
      <xdr:colOff>571499</xdr:colOff>
      <xdr:row>217</xdr:row>
      <xdr:rowOff>163286</xdr:rowOff>
    </xdr:to>
    <xdr:graphicFrame macro="">
      <xdr:nvGraphicFramePr>
        <xdr:cNvPr id="23" name="Chart 13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</xdr:col>
      <xdr:colOff>44824</xdr:colOff>
      <xdr:row>33</xdr:row>
      <xdr:rowOff>22412</xdr:rowOff>
    </xdr:from>
    <xdr:to>
      <xdr:col>15</xdr:col>
      <xdr:colOff>571500</xdr:colOff>
      <xdr:row>56</xdr:row>
      <xdr:rowOff>0</xdr:rowOff>
    </xdr:to>
    <xdr:graphicFrame macro="">
      <xdr:nvGraphicFramePr>
        <xdr:cNvPr id="24" name="Chart 1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17</xdr:col>
      <xdr:colOff>54429</xdr:colOff>
      <xdr:row>249</xdr:row>
      <xdr:rowOff>27214</xdr:rowOff>
    </xdr:from>
    <xdr:to>
      <xdr:col>26</xdr:col>
      <xdr:colOff>571500</xdr:colOff>
      <xdr:row>271</xdr:row>
      <xdr:rowOff>122464</xdr:rowOff>
    </xdr:to>
    <xdr:graphicFrame macro="">
      <xdr:nvGraphicFramePr>
        <xdr:cNvPr id="25" name="Chart 13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6</xdr:col>
      <xdr:colOff>40822</xdr:colOff>
      <xdr:row>249</xdr:row>
      <xdr:rowOff>40821</xdr:rowOff>
    </xdr:from>
    <xdr:to>
      <xdr:col>15</xdr:col>
      <xdr:colOff>578704</xdr:colOff>
      <xdr:row>271</xdr:row>
      <xdr:rowOff>136071</xdr:rowOff>
    </xdr:to>
    <xdr:graphicFrame macro="">
      <xdr:nvGraphicFramePr>
        <xdr:cNvPr id="26" name="Chart 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17</xdr:col>
      <xdr:colOff>34638</xdr:colOff>
      <xdr:row>276</xdr:row>
      <xdr:rowOff>51955</xdr:rowOff>
    </xdr:from>
    <xdr:to>
      <xdr:col>26</xdr:col>
      <xdr:colOff>588819</xdr:colOff>
      <xdr:row>298</xdr:row>
      <xdr:rowOff>121228</xdr:rowOff>
    </xdr:to>
    <xdr:graphicFrame macro="">
      <xdr:nvGraphicFramePr>
        <xdr:cNvPr id="27" name="Chart 13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6</xdr:col>
      <xdr:colOff>51955</xdr:colOff>
      <xdr:row>276</xdr:row>
      <xdr:rowOff>33226</xdr:rowOff>
    </xdr:from>
    <xdr:to>
      <xdr:col>15</xdr:col>
      <xdr:colOff>598082</xdr:colOff>
      <xdr:row>298</xdr:row>
      <xdr:rowOff>155863</xdr:rowOff>
    </xdr:to>
    <xdr:graphicFrame macro="">
      <xdr:nvGraphicFramePr>
        <xdr:cNvPr id="28" name="Chart 5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17</xdr:col>
      <xdr:colOff>51956</xdr:colOff>
      <xdr:row>303</xdr:row>
      <xdr:rowOff>34636</xdr:rowOff>
    </xdr:from>
    <xdr:to>
      <xdr:col>26</xdr:col>
      <xdr:colOff>588819</xdr:colOff>
      <xdr:row>325</xdr:row>
      <xdr:rowOff>138545</xdr:rowOff>
    </xdr:to>
    <xdr:graphicFrame macro="">
      <xdr:nvGraphicFramePr>
        <xdr:cNvPr id="29" name="Chart 13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6</xdr:col>
      <xdr:colOff>34637</xdr:colOff>
      <xdr:row>303</xdr:row>
      <xdr:rowOff>51954</xdr:rowOff>
    </xdr:from>
    <xdr:to>
      <xdr:col>15</xdr:col>
      <xdr:colOff>580159</xdr:colOff>
      <xdr:row>325</xdr:row>
      <xdr:rowOff>121227</xdr:rowOff>
    </xdr:to>
    <xdr:graphicFrame macro="">
      <xdr:nvGraphicFramePr>
        <xdr:cNvPr id="30" name="Chart 5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17</xdr:col>
      <xdr:colOff>51956</xdr:colOff>
      <xdr:row>330</xdr:row>
      <xdr:rowOff>34636</xdr:rowOff>
    </xdr:from>
    <xdr:to>
      <xdr:col>26</xdr:col>
      <xdr:colOff>588819</xdr:colOff>
      <xdr:row>352</xdr:row>
      <xdr:rowOff>138545</xdr:rowOff>
    </xdr:to>
    <xdr:graphicFrame macro="">
      <xdr:nvGraphicFramePr>
        <xdr:cNvPr id="31" name="Chart 13">
          <a:extLst>
            <a:ext uri="{FF2B5EF4-FFF2-40B4-BE49-F238E27FC236}">
              <a16:creationId xmlns:a16="http://schemas.microsoft.com/office/drawing/2014/main" id="{6E3516AF-68EA-4827-8423-605CBAE0D7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6</xdr:col>
      <xdr:colOff>34637</xdr:colOff>
      <xdr:row>330</xdr:row>
      <xdr:rowOff>51954</xdr:rowOff>
    </xdr:from>
    <xdr:to>
      <xdr:col>15</xdr:col>
      <xdr:colOff>580159</xdr:colOff>
      <xdr:row>352</xdr:row>
      <xdr:rowOff>121227</xdr:rowOff>
    </xdr:to>
    <xdr:graphicFrame macro="">
      <xdr:nvGraphicFramePr>
        <xdr:cNvPr id="32" name="Chart 5">
          <a:extLst>
            <a:ext uri="{FF2B5EF4-FFF2-40B4-BE49-F238E27FC236}">
              <a16:creationId xmlns:a16="http://schemas.microsoft.com/office/drawing/2014/main" id="{62C34496-8763-4855-8FFB-44079ED4B6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17</xdr:col>
      <xdr:colOff>51956</xdr:colOff>
      <xdr:row>357</xdr:row>
      <xdr:rowOff>34636</xdr:rowOff>
    </xdr:from>
    <xdr:to>
      <xdr:col>26</xdr:col>
      <xdr:colOff>588819</xdr:colOff>
      <xdr:row>379</xdr:row>
      <xdr:rowOff>138545</xdr:rowOff>
    </xdr:to>
    <xdr:graphicFrame macro="">
      <xdr:nvGraphicFramePr>
        <xdr:cNvPr id="33" name="Chart 13">
          <a:extLst>
            <a:ext uri="{FF2B5EF4-FFF2-40B4-BE49-F238E27FC236}">
              <a16:creationId xmlns:a16="http://schemas.microsoft.com/office/drawing/2014/main" id="{85F7AED4-E89E-4DEA-AC92-39E002275A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6</xdr:col>
      <xdr:colOff>34637</xdr:colOff>
      <xdr:row>357</xdr:row>
      <xdr:rowOff>51954</xdr:rowOff>
    </xdr:from>
    <xdr:to>
      <xdr:col>15</xdr:col>
      <xdr:colOff>580159</xdr:colOff>
      <xdr:row>379</xdr:row>
      <xdr:rowOff>121227</xdr:rowOff>
    </xdr:to>
    <xdr:graphicFrame macro="">
      <xdr:nvGraphicFramePr>
        <xdr:cNvPr id="34" name="Chart 5">
          <a:extLst>
            <a:ext uri="{FF2B5EF4-FFF2-40B4-BE49-F238E27FC236}">
              <a16:creationId xmlns:a16="http://schemas.microsoft.com/office/drawing/2014/main" id="{43B67DAB-E981-4B60-8FA3-DC193A10E0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17</xdr:col>
      <xdr:colOff>51956</xdr:colOff>
      <xdr:row>384</xdr:row>
      <xdr:rowOff>34636</xdr:rowOff>
    </xdr:from>
    <xdr:to>
      <xdr:col>26</xdr:col>
      <xdr:colOff>588819</xdr:colOff>
      <xdr:row>406</xdr:row>
      <xdr:rowOff>138545</xdr:rowOff>
    </xdr:to>
    <xdr:graphicFrame macro="">
      <xdr:nvGraphicFramePr>
        <xdr:cNvPr id="35" name="Chart 13">
          <a:extLst>
            <a:ext uri="{FF2B5EF4-FFF2-40B4-BE49-F238E27FC236}">
              <a16:creationId xmlns:a16="http://schemas.microsoft.com/office/drawing/2014/main" id="{B6112B19-BA13-492F-AEE7-D1E453867C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6</xdr:col>
      <xdr:colOff>34637</xdr:colOff>
      <xdr:row>384</xdr:row>
      <xdr:rowOff>51954</xdr:rowOff>
    </xdr:from>
    <xdr:to>
      <xdr:col>15</xdr:col>
      <xdr:colOff>580159</xdr:colOff>
      <xdr:row>406</xdr:row>
      <xdr:rowOff>121227</xdr:rowOff>
    </xdr:to>
    <xdr:graphicFrame macro="">
      <xdr:nvGraphicFramePr>
        <xdr:cNvPr id="36" name="Chart 5">
          <a:extLst>
            <a:ext uri="{FF2B5EF4-FFF2-40B4-BE49-F238E27FC236}">
              <a16:creationId xmlns:a16="http://schemas.microsoft.com/office/drawing/2014/main" id="{438B7E7E-8E96-43A5-919A-674A42BE50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33129</xdr:colOff>
      <xdr:row>6</xdr:row>
      <xdr:rowOff>24847</xdr:rowOff>
    </xdr:from>
    <xdr:to>
      <xdr:col>17</xdr:col>
      <xdr:colOff>596347</xdr:colOff>
      <xdr:row>36</xdr:row>
      <xdr:rowOff>140805</xdr:rowOff>
    </xdr:to>
    <xdr:graphicFrame macro="">
      <xdr:nvGraphicFramePr>
        <xdr:cNvPr id="2109" name="Chart 1">
          <a:extLst>
            <a:ext uri="{FF2B5EF4-FFF2-40B4-BE49-F238E27FC236}">
              <a16:creationId xmlns:a16="http://schemas.microsoft.com/office/drawing/2014/main" id="{00000000-0008-0000-0400-00003D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31</xdr:col>
      <xdr:colOff>0</xdr:colOff>
      <xdr:row>24</xdr:row>
      <xdr:rowOff>0</xdr:rowOff>
    </xdr:from>
    <xdr:to>
      <xdr:col>31</xdr:col>
      <xdr:colOff>0</xdr:colOff>
      <xdr:row>24</xdr:row>
      <xdr:rowOff>0</xdr:rowOff>
    </xdr:to>
    <xdr:graphicFrame macro="">
      <xdr:nvGraphicFramePr>
        <xdr:cNvPr id="2110" name="Chart 2">
          <a:extLst>
            <a:ext uri="{FF2B5EF4-FFF2-40B4-BE49-F238E27FC236}">
              <a16:creationId xmlns:a16="http://schemas.microsoft.com/office/drawing/2014/main" id="{00000000-0008-0000-0400-00003E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68035</xdr:colOff>
      <xdr:row>6</xdr:row>
      <xdr:rowOff>40820</xdr:rowOff>
    </xdr:from>
    <xdr:to>
      <xdr:col>31</xdr:col>
      <xdr:colOff>598714</xdr:colOff>
      <xdr:row>36</xdr:row>
      <xdr:rowOff>149678</xdr:rowOff>
    </xdr:to>
    <xdr:graphicFrame macro="">
      <xdr:nvGraphicFramePr>
        <xdr:cNvPr id="2111" name="Chart 3">
          <a:extLst>
            <a:ext uri="{FF2B5EF4-FFF2-40B4-BE49-F238E27FC236}">
              <a16:creationId xmlns:a16="http://schemas.microsoft.com/office/drawing/2014/main" id="{00000000-0008-0000-0400-00003F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AKI%20APEL.M&#399;H\&#399;LAV&#399;%20S&#399;N&#399;DL&#399;R\C%20E%20P%20E%20J\H%20E%20S%20A%20B%20A%20T%20L%20A%20R\2023-C&#220;%20&#304;L%20&#220;ZR&#399;\CEPEJ-2023-C&#220;%20&#304;L&#304;N%209%20%20AYI%20&#220;&#199;&#220;N\HESABAT%20C&#399;DV&#399;LL&#399;R&#304;-2023-C&#220;%20&#304;L&#304;N%209%20AYI%20&#220;&#199;&#220;N\2023-C&#220;%20&#304;L&#304;N%209%20AYINA%20DA&#304;R%20HESABAT.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ədvəl 1 Ümumi məlumat "/>
      <sheetName val="Cədvəl 2 İş prosesi"/>
      <sheetName val="Cədvəl 3 İş yükünün strukturu"/>
      <sheetName val="Cədvəl 4 G01 - NSP-DT-CR"/>
      <sheetName val="Cədvəl 5 İşlər-Hakimlər-Xərclər"/>
      <sheetName val="CR və DT göstəriciləri"/>
      <sheetName val="CPJ göstəricisi (2)"/>
      <sheetName val="CPS göstəricisi (2)"/>
      <sheetName val="BÜTÜN İCRAATLAR ÜZRƏ (2)"/>
      <sheetName val=" SPJ göstəricisi (2)"/>
      <sheetName val="CPC göstəricisi"/>
      <sheetName val="AR- göstəricisi(2)"/>
    </sheetNames>
    <sheetDataSet>
      <sheetData sheetId="0"/>
      <sheetData sheetId="1">
        <row r="29">
          <cell r="B29" t="str">
            <v>1. Cinayət işləri</v>
          </cell>
        </row>
        <row r="30">
          <cell r="B30" t="str">
            <v>2. Hərbi işlər</v>
          </cell>
        </row>
        <row r="31">
          <cell r="B31" t="str">
            <v>3. Mülki işlər</v>
          </cell>
        </row>
        <row r="32">
          <cell r="B32" t="str">
            <v xml:space="preserve">4. İnzibati mübahisələrə dair işlər </v>
          </cell>
        </row>
        <row r="33">
          <cell r="B33" t="str">
            <v>5. Kommersiya mübahisələrinə dair işlər</v>
          </cell>
        </row>
        <row r="34">
          <cell r="B34" t="str">
            <v>6. İnzibati xətalar haqqında işlər</v>
          </cell>
        </row>
        <row r="35">
          <cell r="B35" t="str">
            <v>7. Prosessual məcburiyyət tədbirlərinin tətbiq edilməsi üzrə işlər</v>
          </cell>
        </row>
        <row r="36">
          <cell r="B36" t="str">
            <v xml:space="preserve">8. İstintaq hərəkətlərinin məcburi aparılması və ya əməliyyat-axtarış tədbirlərinin həyata keçirilməsi üzrə işlər </v>
          </cell>
        </row>
        <row r="37">
          <cell r="B37" t="str">
            <v xml:space="preserve">9. Cinayət prosesini həyata keçirən orqanın prosessual hərəkətlərindən və ya qərarlarından məhkəməyə verilmiş şikayətlər üzrə işlər </v>
          </cell>
        </row>
        <row r="38">
          <cell r="B38" t="str">
            <v>10. Hökm və ya məhkəmənin digər yekun qərarlarının icrası qaydasında icraat üzrə işlər</v>
          </cell>
        </row>
        <row r="39">
          <cell r="B39" t="str">
            <v>11. Məhkəmə və digər orqanların qərarlarının icrası qaydasında icraat  üzrə işlər</v>
          </cell>
        </row>
        <row r="40">
          <cell r="B40" t="str">
            <v>12. Xarici dövlətlərin məhkəmələrinin hökmlərinin və ya digər yekun qərarlarının tanınması üzrə işlər</v>
          </cell>
        </row>
        <row r="41">
          <cell r="B41" t="str">
            <v>13. Müvəqqəti xarakterli müdafiə təbdirləri üzrə işlər</v>
          </cell>
        </row>
        <row r="42">
          <cell r="B42" t="str">
            <v>14. Müvəqqəti təminat tədbirləri üzrə işlər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:J19"/>
  <sheetViews>
    <sheetView topLeftCell="B1" zoomScale="85" zoomScaleNormal="85" workbookViewId="0">
      <selection activeCell="F12" sqref="F12"/>
    </sheetView>
  </sheetViews>
  <sheetFormatPr defaultRowHeight="15" x14ac:dyDescent="0.2"/>
  <cols>
    <col min="1" max="1" width="9.140625" style="20"/>
    <col min="2" max="2" width="25.42578125" style="20" customWidth="1"/>
    <col min="3" max="3" width="20.7109375" style="20" customWidth="1"/>
    <col min="4" max="4" width="15.7109375" style="20" customWidth="1"/>
    <col min="5" max="5" width="22.140625" style="20" customWidth="1"/>
    <col min="6" max="6" width="23.5703125" style="20" customWidth="1"/>
    <col min="7" max="7" width="39.7109375" style="20" customWidth="1"/>
    <col min="8" max="8" width="30.5703125" style="20" customWidth="1"/>
    <col min="9" max="9" width="34.5703125" style="20" customWidth="1"/>
    <col min="10" max="10" width="27.140625" style="20" customWidth="1"/>
    <col min="11" max="16384" width="9.140625" style="20"/>
  </cols>
  <sheetData>
    <row r="2" spans="2:10" ht="18" x14ac:dyDescent="0.25">
      <c r="B2" s="14" t="s">
        <v>80</v>
      </c>
      <c r="C2" s="14"/>
      <c r="D2" s="18"/>
      <c r="E2" s="19"/>
      <c r="F2" s="19"/>
      <c r="G2" s="19"/>
      <c r="H2" s="19"/>
      <c r="I2" s="19"/>
      <c r="J2" s="19"/>
    </row>
    <row r="3" spans="2:10" x14ac:dyDescent="0.2">
      <c r="B3" s="21"/>
      <c r="C3" s="18"/>
      <c r="D3" s="18"/>
      <c r="E3" s="19"/>
      <c r="F3" s="19"/>
      <c r="G3" s="19"/>
      <c r="H3" s="19"/>
      <c r="I3" s="19"/>
      <c r="J3" s="19"/>
    </row>
    <row r="4" spans="2:10" x14ac:dyDescent="0.2">
      <c r="B4" s="21"/>
      <c r="C4" s="18"/>
      <c r="D4" s="18"/>
      <c r="E4" s="19"/>
      <c r="F4" s="19"/>
      <c r="G4" s="19"/>
      <c r="H4" s="19"/>
      <c r="I4" s="19"/>
      <c r="J4" s="19"/>
    </row>
    <row r="5" spans="2:10" x14ac:dyDescent="0.2">
      <c r="B5" s="21"/>
      <c r="C5" s="18"/>
      <c r="D5" s="18"/>
      <c r="E5" s="19"/>
      <c r="F5" s="19"/>
      <c r="G5" s="19"/>
      <c r="H5" s="19"/>
      <c r="I5" s="19"/>
      <c r="J5" s="19"/>
    </row>
    <row r="6" spans="2:10" x14ac:dyDescent="0.2">
      <c r="B6" s="15" t="s">
        <v>5</v>
      </c>
      <c r="C6" s="18"/>
      <c r="D6" s="18"/>
      <c r="E6" s="19"/>
      <c r="F6" s="19"/>
      <c r="G6" s="19"/>
      <c r="H6" s="19"/>
      <c r="I6" s="19"/>
      <c r="J6" s="19"/>
    </row>
    <row r="7" spans="2:10" x14ac:dyDescent="0.2">
      <c r="B7" s="21"/>
      <c r="C7" s="18"/>
      <c r="D7" s="18"/>
      <c r="E7" s="19"/>
      <c r="F7" s="19"/>
      <c r="G7" s="19"/>
      <c r="H7" s="19"/>
      <c r="I7" s="19"/>
      <c r="J7" s="19"/>
    </row>
    <row r="8" spans="2:10" ht="15.75" thickBot="1" x14ac:dyDescent="0.25">
      <c r="B8" s="21"/>
      <c r="C8" s="18"/>
      <c r="D8" s="18"/>
      <c r="E8" s="19"/>
      <c r="F8" s="19"/>
      <c r="G8" s="19"/>
      <c r="H8" s="19"/>
      <c r="I8" s="19"/>
      <c r="J8" s="19"/>
    </row>
    <row r="9" spans="2:10" ht="18.75" customHeight="1" thickBot="1" x14ac:dyDescent="0.25">
      <c r="B9" s="180" t="s">
        <v>80</v>
      </c>
      <c r="C9" s="181" t="s">
        <v>44</v>
      </c>
      <c r="D9" s="181" t="s">
        <v>41</v>
      </c>
      <c r="E9" s="176" t="s">
        <v>56</v>
      </c>
      <c r="F9" s="176"/>
      <c r="G9" s="176"/>
      <c r="H9" s="181" t="s">
        <v>43</v>
      </c>
      <c r="I9" s="176" t="s">
        <v>60</v>
      </c>
      <c r="J9" s="176" t="s">
        <v>42</v>
      </c>
    </row>
    <row r="10" spans="2:10" ht="110.25" customHeight="1" thickBot="1" x14ac:dyDescent="0.25">
      <c r="B10" s="180"/>
      <c r="C10" s="181"/>
      <c r="D10" s="181"/>
      <c r="E10" s="56" t="s">
        <v>57</v>
      </c>
      <c r="F10" s="56" t="s">
        <v>58</v>
      </c>
      <c r="G10" s="56" t="s">
        <v>59</v>
      </c>
      <c r="H10" s="181"/>
      <c r="I10" s="176"/>
      <c r="J10" s="176"/>
    </row>
    <row r="11" spans="2:10" s="81" customFormat="1" ht="16.5" customHeight="1" x14ac:dyDescent="0.2">
      <c r="B11" s="77"/>
      <c r="C11" s="177" t="s">
        <v>91</v>
      </c>
      <c r="D11" s="78"/>
      <c r="E11" s="79"/>
      <c r="F11" s="79"/>
      <c r="G11" s="80"/>
      <c r="H11" s="80"/>
      <c r="I11" s="79"/>
      <c r="J11" s="88"/>
    </row>
    <row r="12" spans="2:10" s="81" customFormat="1" ht="16.5" customHeight="1" x14ac:dyDescent="0.2">
      <c r="B12" s="77"/>
      <c r="C12" s="178"/>
      <c r="D12" s="82">
        <v>14</v>
      </c>
      <c r="E12" s="83">
        <v>12</v>
      </c>
      <c r="F12" s="83">
        <v>13</v>
      </c>
      <c r="G12" s="83">
        <v>28</v>
      </c>
      <c r="H12" s="83">
        <v>12</v>
      </c>
      <c r="I12" s="83">
        <v>4</v>
      </c>
      <c r="J12" s="84">
        <f>E12+F12+G12+H12+I12</f>
        <v>69</v>
      </c>
    </row>
    <row r="13" spans="2:10" s="81" customFormat="1" ht="15.75" customHeight="1" thickBot="1" x14ac:dyDescent="0.25">
      <c r="B13" s="77"/>
      <c r="C13" s="179"/>
      <c r="D13" s="85"/>
      <c r="E13" s="85"/>
      <c r="F13" s="85"/>
      <c r="G13" s="85"/>
      <c r="H13" s="85"/>
      <c r="I13" s="85"/>
      <c r="J13" s="86"/>
    </row>
    <row r="14" spans="2:10" s="81" customFormat="1" ht="16.5" thickBot="1" x14ac:dyDescent="0.25">
      <c r="B14" s="77"/>
      <c r="C14" s="87"/>
      <c r="D14" s="89"/>
      <c r="E14" s="90"/>
      <c r="F14" s="91"/>
      <c r="G14" s="91"/>
      <c r="H14" s="91"/>
      <c r="I14" s="91"/>
      <c r="J14" s="92"/>
    </row>
    <row r="15" spans="2:10" s="81" customFormat="1" ht="16.5" customHeight="1" x14ac:dyDescent="0.2">
      <c r="B15" s="77"/>
      <c r="C15" s="177" t="s">
        <v>87</v>
      </c>
      <c r="D15" s="78"/>
      <c r="E15" s="79"/>
      <c r="F15" s="79"/>
      <c r="G15" s="80"/>
      <c r="H15" s="80"/>
      <c r="I15" s="79"/>
      <c r="J15" s="88"/>
    </row>
    <row r="16" spans="2:10" s="81" customFormat="1" ht="16.5" customHeight="1" x14ac:dyDescent="0.2">
      <c r="B16" s="77"/>
      <c r="C16" s="178"/>
      <c r="D16" s="82">
        <v>12</v>
      </c>
      <c r="E16" s="83">
        <v>13</v>
      </c>
      <c r="F16" s="83">
        <v>12</v>
      </c>
      <c r="G16" s="83">
        <v>28</v>
      </c>
      <c r="H16" s="83">
        <v>12</v>
      </c>
      <c r="I16" s="83">
        <v>4</v>
      </c>
      <c r="J16" s="84">
        <f>E16+F16+G16+H16+I16</f>
        <v>69</v>
      </c>
    </row>
    <row r="17" spans="2:10" s="81" customFormat="1" ht="15.75" customHeight="1" thickBot="1" x14ac:dyDescent="0.25">
      <c r="B17" s="77"/>
      <c r="C17" s="179"/>
      <c r="D17" s="85"/>
      <c r="E17" s="85"/>
      <c r="F17" s="85"/>
      <c r="G17" s="85"/>
      <c r="H17" s="85"/>
      <c r="I17" s="85"/>
      <c r="J17" s="86"/>
    </row>
    <row r="18" spans="2:10" x14ac:dyDescent="0.2">
      <c r="B18" s="22"/>
      <c r="C18" s="22"/>
      <c r="D18" s="22"/>
    </row>
    <row r="19" spans="2:10" x14ac:dyDescent="0.2">
      <c r="B19" s="22"/>
      <c r="C19" s="22"/>
      <c r="D19" s="22"/>
    </row>
  </sheetData>
  <mergeCells count="9">
    <mergeCell ref="I9:I10"/>
    <mergeCell ref="J9:J10"/>
    <mergeCell ref="E9:G9"/>
    <mergeCell ref="C15:C17"/>
    <mergeCell ref="B9:B10"/>
    <mergeCell ref="C9:C10"/>
    <mergeCell ref="D9:D10"/>
    <mergeCell ref="H9:H10"/>
    <mergeCell ref="C11:C13"/>
  </mergeCells>
  <pageMargins left="0.7" right="0.7" top="0.75" bottom="0.75" header="0.3" footer="0.3"/>
  <pageSetup paperSize="9" orientation="portrait" verticalDpi="599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FF00"/>
  </sheetPr>
  <dimension ref="B2:N44"/>
  <sheetViews>
    <sheetView topLeftCell="A35" zoomScale="145" zoomScaleNormal="145" workbookViewId="0">
      <selection activeCell="G33" sqref="G33"/>
    </sheetView>
  </sheetViews>
  <sheetFormatPr defaultRowHeight="12.75" x14ac:dyDescent="0.2"/>
  <cols>
    <col min="1" max="1" width="7.5703125" customWidth="1"/>
    <col min="2" max="2" width="33" style="3" customWidth="1"/>
    <col min="3" max="3" width="9.28515625" style="4" customWidth="1"/>
    <col min="4" max="4" width="10.5703125" style="114" customWidth="1"/>
    <col min="5" max="6" width="10.28515625" style="4" customWidth="1"/>
    <col min="7" max="8" width="9.28515625" style="4" customWidth="1"/>
    <col min="9" max="13" width="8.28515625" customWidth="1"/>
  </cols>
  <sheetData>
    <row r="2" spans="2:14" ht="18" x14ac:dyDescent="0.25">
      <c r="B2" s="14" t="s">
        <v>80</v>
      </c>
      <c r="C2" s="14"/>
      <c r="D2" s="111"/>
      <c r="E2" s="1"/>
      <c r="F2" s="1"/>
      <c r="G2" s="1"/>
      <c r="H2" s="1"/>
      <c r="I2" s="2"/>
      <c r="J2" s="2"/>
      <c r="K2" s="2"/>
      <c r="L2" s="2"/>
      <c r="M2" s="2"/>
      <c r="N2" s="2"/>
    </row>
    <row r="3" spans="2:14" s="97" customFormat="1" x14ac:dyDescent="0.2">
      <c r="B3" s="96"/>
      <c r="C3" s="93"/>
      <c r="D3" s="111"/>
      <c r="E3" s="93"/>
      <c r="F3" s="93"/>
      <c r="G3" s="94"/>
      <c r="H3" s="94"/>
      <c r="I3" s="94"/>
      <c r="J3" s="94"/>
      <c r="K3" s="95"/>
      <c r="L3" s="95"/>
      <c r="M3" s="95"/>
    </row>
    <row r="4" spans="2:14" s="129" customFormat="1" x14ac:dyDescent="0.2">
      <c r="B4" s="159" t="s">
        <v>90</v>
      </c>
      <c r="C4" s="126"/>
      <c r="D4" s="126"/>
      <c r="E4" s="126"/>
      <c r="F4" s="126"/>
      <c r="G4" s="127"/>
      <c r="H4" s="127"/>
    </row>
    <row r="5" spans="2:14" s="95" customFormat="1" ht="13.5" thickBot="1" x14ac:dyDescent="0.25">
      <c r="B5" s="96"/>
      <c r="C5" s="93"/>
      <c r="D5" s="111"/>
      <c r="E5" s="93"/>
      <c r="F5" s="93"/>
    </row>
    <row r="6" spans="2:14" s="95" customFormat="1" ht="60" customHeight="1" thickBot="1" x14ac:dyDescent="0.25">
      <c r="B6" s="113" t="s">
        <v>91</v>
      </c>
      <c r="C6" s="109" t="s">
        <v>77</v>
      </c>
      <c r="D6" s="109" t="s">
        <v>82</v>
      </c>
      <c r="E6" s="109" t="s">
        <v>83</v>
      </c>
      <c r="F6" s="109" t="s">
        <v>84</v>
      </c>
      <c r="G6" s="109" t="s">
        <v>74</v>
      </c>
      <c r="H6" s="109" t="s">
        <v>75</v>
      </c>
    </row>
    <row r="7" spans="2:14" s="110" customFormat="1" ht="13.5" thickBot="1" x14ac:dyDescent="0.25">
      <c r="B7" s="165" t="s">
        <v>6</v>
      </c>
      <c r="C7" s="162">
        <v>3</v>
      </c>
      <c r="D7" s="162">
        <v>59</v>
      </c>
      <c r="E7" s="162">
        <v>56</v>
      </c>
      <c r="F7" s="162">
        <v>4</v>
      </c>
      <c r="G7" s="163">
        <f t="shared" ref="G7:G21" si="0">ROUND(E7/D7,3)</f>
        <v>0.94899999999999995</v>
      </c>
      <c r="H7" s="164">
        <f>IF(E7&gt;0,365/(E7/F7),IF(E7=0,365/E7))</f>
        <v>26.071428571428573</v>
      </c>
    </row>
    <row r="8" spans="2:14" s="110" customFormat="1" ht="13.5" thickBot="1" x14ac:dyDescent="0.25">
      <c r="B8" s="160" t="s">
        <v>7</v>
      </c>
      <c r="C8" s="161">
        <v>1</v>
      </c>
      <c r="D8" s="162">
        <v>21</v>
      </c>
      <c r="E8" s="161">
        <v>22</v>
      </c>
      <c r="F8" s="161">
        <v>0</v>
      </c>
      <c r="G8" s="163">
        <f t="shared" si="0"/>
        <v>1.048</v>
      </c>
      <c r="H8" s="164">
        <v>17</v>
      </c>
    </row>
    <row r="9" spans="2:14" s="110" customFormat="1" ht="13.5" thickBot="1" x14ac:dyDescent="0.25">
      <c r="B9" s="165" t="s">
        <v>8</v>
      </c>
      <c r="C9" s="161">
        <v>26</v>
      </c>
      <c r="D9" s="162">
        <v>200</v>
      </c>
      <c r="E9" s="161">
        <v>202</v>
      </c>
      <c r="F9" s="161">
        <v>24</v>
      </c>
      <c r="G9" s="163">
        <f t="shared" si="0"/>
        <v>1.01</v>
      </c>
      <c r="H9" s="164">
        <f t="shared" ref="H9:H21" si="1">IF(E9&gt;0,365/(E9/F9),IF(E9=0,365/E9))</f>
        <v>43.366336633663373</v>
      </c>
    </row>
    <row r="10" spans="2:14" s="110" customFormat="1" ht="13.5" thickBot="1" x14ac:dyDescent="0.25">
      <c r="B10" s="165" t="s">
        <v>9</v>
      </c>
      <c r="C10" s="161">
        <v>17</v>
      </c>
      <c r="D10" s="162">
        <v>113</v>
      </c>
      <c r="E10" s="161">
        <v>111</v>
      </c>
      <c r="F10" s="161">
        <v>19</v>
      </c>
      <c r="G10" s="163">
        <f t="shared" si="0"/>
        <v>0.98199999999999998</v>
      </c>
      <c r="H10" s="164">
        <f t="shared" si="1"/>
        <v>62.477477477477478</v>
      </c>
    </row>
    <row r="11" spans="2:14" s="110" customFormat="1" ht="15" customHeight="1" thickBot="1" x14ac:dyDescent="0.25">
      <c r="B11" s="165" t="s">
        <v>46</v>
      </c>
      <c r="C11" s="161">
        <v>8</v>
      </c>
      <c r="D11" s="162">
        <v>26</v>
      </c>
      <c r="E11" s="161">
        <v>26</v>
      </c>
      <c r="F11" s="161">
        <v>8</v>
      </c>
      <c r="G11" s="163">
        <f t="shared" si="0"/>
        <v>1</v>
      </c>
      <c r="H11" s="164">
        <f t="shared" si="1"/>
        <v>112.30769230769231</v>
      </c>
    </row>
    <row r="12" spans="2:14" s="110" customFormat="1" ht="13.5" thickBot="1" x14ac:dyDescent="0.25">
      <c r="B12" s="165" t="s">
        <v>61</v>
      </c>
      <c r="C12" s="161">
        <v>0</v>
      </c>
      <c r="D12" s="162">
        <v>65</v>
      </c>
      <c r="E12" s="161">
        <v>63</v>
      </c>
      <c r="F12" s="161">
        <v>2</v>
      </c>
      <c r="G12" s="163">
        <f t="shared" si="0"/>
        <v>0.96899999999999997</v>
      </c>
      <c r="H12" s="164">
        <f t="shared" si="1"/>
        <v>11.587301587301587</v>
      </c>
    </row>
    <row r="13" spans="2:14" s="110" customFormat="1" ht="23.25" thickBot="1" x14ac:dyDescent="0.25">
      <c r="B13" s="165" t="s">
        <v>62</v>
      </c>
      <c r="C13" s="161">
        <v>0</v>
      </c>
      <c r="D13" s="162">
        <v>9</v>
      </c>
      <c r="E13" s="161">
        <v>9</v>
      </c>
      <c r="F13" s="161">
        <v>0</v>
      </c>
      <c r="G13" s="163">
        <f t="shared" si="0"/>
        <v>1</v>
      </c>
      <c r="H13" s="164">
        <v>41</v>
      </c>
    </row>
    <row r="14" spans="2:14" s="110" customFormat="1" ht="36.75" customHeight="1" thickBot="1" x14ac:dyDescent="0.25">
      <c r="B14" s="165" t="s">
        <v>63</v>
      </c>
      <c r="C14" s="161">
        <v>0</v>
      </c>
      <c r="D14" s="162">
        <v>3</v>
      </c>
      <c r="E14" s="161">
        <v>3</v>
      </c>
      <c r="F14" s="161">
        <v>0</v>
      </c>
      <c r="G14" s="163">
        <f t="shared" si="0"/>
        <v>1</v>
      </c>
      <c r="H14" s="164">
        <v>122</v>
      </c>
    </row>
    <row r="15" spans="2:14" s="110" customFormat="1" ht="45.75" thickBot="1" x14ac:dyDescent="0.25">
      <c r="B15" s="165" t="s">
        <v>64</v>
      </c>
      <c r="C15" s="161">
        <v>0</v>
      </c>
      <c r="D15" s="162">
        <f t="shared" ref="D15:D18" si="2">E15+F15-C15</f>
        <v>1</v>
      </c>
      <c r="E15" s="161">
        <v>1</v>
      </c>
      <c r="F15" s="161">
        <v>0</v>
      </c>
      <c r="G15" s="163">
        <f t="shared" si="0"/>
        <v>1</v>
      </c>
      <c r="H15" s="164">
        <v>365</v>
      </c>
    </row>
    <row r="16" spans="2:14" s="110" customFormat="1" ht="33.75" customHeight="1" thickBot="1" x14ac:dyDescent="0.25">
      <c r="B16" s="165" t="s">
        <v>10</v>
      </c>
      <c r="C16" s="161">
        <v>1</v>
      </c>
      <c r="D16" s="162">
        <v>3</v>
      </c>
      <c r="E16" s="161">
        <v>4</v>
      </c>
      <c r="F16" s="161">
        <v>0</v>
      </c>
      <c r="G16" s="163">
        <f t="shared" si="0"/>
        <v>1.333</v>
      </c>
      <c r="H16" s="164">
        <v>91</v>
      </c>
    </row>
    <row r="17" spans="2:8" s="110" customFormat="1" ht="34.5" thickBot="1" x14ac:dyDescent="0.25">
      <c r="B17" s="165" t="s">
        <v>65</v>
      </c>
      <c r="C17" s="161">
        <v>1</v>
      </c>
      <c r="D17" s="162">
        <v>8</v>
      </c>
      <c r="E17" s="161">
        <v>9</v>
      </c>
      <c r="F17" s="161">
        <v>0</v>
      </c>
      <c r="G17" s="163">
        <f t="shared" si="0"/>
        <v>1.125</v>
      </c>
      <c r="H17" s="164">
        <v>41</v>
      </c>
    </row>
    <row r="18" spans="2:8" s="110" customFormat="1" ht="34.5" thickBot="1" x14ac:dyDescent="0.25">
      <c r="B18" s="165" t="s">
        <v>68</v>
      </c>
      <c r="C18" s="161">
        <v>0</v>
      </c>
      <c r="D18" s="162">
        <f t="shared" si="2"/>
        <v>0</v>
      </c>
      <c r="E18" s="161">
        <v>0</v>
      </c>
      <c r="F18" s="161">
        <v>0</v>
      </c>
      <c r="G18" s="163" t="s">
        <v>81</v>
      </c>
      <c r="H18" s="164">
        <v>0</v>
      </c>
    </row>
    <row r="19" spans="2:8" s="110" customFormat="1" ht="23.25" thickBot="1" x14ac:dyDescent="0.25">
      <c r="B19" s="165" t="s">
        <v>66</v>
      </c>
      <c r="C19" s="161">
        <v>0</v>
      </c>
      <c r="D19" s="162">
        <v>7</v>
      </c>
      <c r="E19" s="161">
        <v>2</v>
      </c>
      <c r="F19" s="161">
        <v>5</v>
      </c>
      <c r="G19" s="163">
        <f t="shared" si="0"/>
        <v>0.28599999999999998</v>
      </c>
      <c r="H19" s="164">
        <f t="shared" si="1"/>
        <v>912.5</v>
      </c>
    </row>
    <row r="20" spans="2:8" s="110" customFormat="1" ht="13.5" customHeight="1" thickBot="1" x14ac:dyDescent="0.25">
      <c r="B20" s="165" t="s">
        <v>67</v>
      </c>
      <c r="C20" s="161">
        <v>0</v>
      </c>
      <c r="D20" s="162">
        <v>8</v>
      </c>
      <c r="E20" s="161">
        <v>8</v>
      </c>
      <c r="F20" s="161">
        <v>0</v>
      </c>
      <c r="G20" s="163">
        <f t="shared" si="0"/>
        <v>1</v>
      </c>
      <c r="H20" s="164">
        <v>46</v>
      </c>
    </row>
    <row r="21" spans="2:8" s="110" customFormat="1" ht="26.25" thickBot="1" x14ac:dyDescent="0.25">
      <c r="B21" s="166" t="s">
        <v>76</v>
      </c>
      <c r="C21" s="167">
        <f>SUM(C7:C20)</f>
        <v>57</v>
      </c>
      <c r="D21" s="167">
        <f t="shared" ref="D21:F21" si="3">SUM(D7:D20)</f>
        <v>523</v>
      </c>
      <c r="E21" s="167">
        <f t="shared" si="3"/>
        <v>516</v>
      </c>
      <c r="F21" s="167">
        <f t="shared" si="3"/>
        <v>62</v>
      </c>
      <c r="G21" s="168">
        <f t="shared" si="0"/>
        <v>0.98699999999999999</v>
      </c>
      <c r="H21" s="169">
        <f t="shared" si="1"/>
        <v>43.856589147286826</v>
      </c>
    </row>
    <row r="22" spans="2:8" s="95" customFormat="1" x14ac:dyDescent="0.2">
      <c r="B22" s="98"/>
      <c r="C22" s="99"/>
      <c r="D22" s="99"/>
      <c r="E22" s="99"/>
      <c r="F22" s="99"/>
      <c r="G22" s="99"/>
      <c r="H22" s="99"/>
    </row>
    <row r="23" spans="2:8" s="95" customFormat="1" x14ac:dyDescent="0.2">
      <c r="B23" s="98"/>
      <c r="C23" s="99"/>
      <c r="D23" s="99"/>
      <c r="E23" s="99"/>
      <c r="F23" s="99"/>
      <c r="G23" s="99"/>
      <c r="H23" s="99"/>
    </row>
    <row r="24" spans="2:8" s="110" customFormat="1" x14ac:dyDescent="0.2">
      <c r="B24" s="170" t="s">
        <v>89</v>
      </c>
      <c r="C24" s="111"/>
      <c r="D24" s="111"/>
      <c r="E24" s="111"/>
      <c r="F24" s="111"/>
      <c r="G24" s="112"/>
      <c r="H24" s="112"/>
    </row>
    <row r="25" spans="2:8" s="110" customFormat="1" ht="13.5" thickBot="1" x14ac:dyDescent="0.25">
      <c r="B25" s="171"/>
      <c r="C25" s="111"/>
      <c r="D25" s="111"/>
      <c r="E25" s="111"/>
      <c r="F25" s="111"/>
    </row>
    <row r="26" spans="2:8" s="110" customFormat="1" ht="60" customHeight="1" thickBot="1" x14ac:dyDescent="0.25">
      <c r="B26" s="113" t="s">
        <v>87</v>
      </c>
      <c r="C26" s="109" t="s">
        <v>79</v>
      </c>
      <c r="D26" s="109" t="s">
        <v>85</v>
      </c>
      <c r="E26" s="109" t="s">
        <v>86</v>
      </c>
      <c r="F26" s="109" t="s">
        <v>88</v>
      </c>
      <c r="G26" s="109" t="s">
        <v>74</v>
      </c>
      <c r="H26" s="109" t="s">
        <v>75</v>
      </c>
    </row>
    <row r="27" spans="2:8" s="110" customFormat="1" ht="13.5" thickBot="1" x14ac:dyDescent="0.25">
      <c r="B27" s="165" t="s">
        <v>6</v>
      </c>
      <c r="C27" s="162">
        <v>4</v>
      </c>
      <c r="D27" s="162">
        <v>45</v>
      </c>
      <c r="E27" s="162">
        <v>40</v>
      </c>
      <c r="F27" s="162">
        <v>9</v>
      </c>
      <c r="G27" s="163">
        <f t="shared" ref="G27:G41" si="4">ROUND(E27/D27,3)</f>
        <v>0.88900000000000001</v>
      </c>
      <c r="H27" s="164">
        <f>IF(E27&gt;0,365/(E27/F27),IF(E27=0,365/E27))</f>
        <v>82.125</v>
      </c>
    </row>
    <row r="28" spans="2:8" s="110" customFormat="1" ht="13.5" thickBot="1" x14ac:dyDescent="0.25">
      <c r="B28" s="160" t="s">
        <v>7</v>
      </c>
      <c r="C28" s="161">
        <v>0</v>
      </c>
      <c r="D28" s="162">
        <v>18</v>
      </c>
      <c r="E28" s="161">
        <v>16</v>
      </c>
      <c r="F28" s="161">
        <v>2</v>
      </c>
      <c r="G28" s="163">
        <f t="shared" si="4"/>
        <v>0.88900000000000001</v>
      </c>
      <c r="H28" s="164">
        <f t="shared" ref="H28:H41" si="5">IF(E28&gt;0,365/(E28/F28),IF(E28=0,365/E28))</f>
        <v>45.625</v>
      </c>
    </row>
    <row r="29" spans="2:8" s="110" customFormat="1" ht="13.5" thickBot="1" x14ac:dyDescent="0.25">
      <c r="B29" s="165" t="s">
        <v>8</v>
      </c>
      <c r="C29" s="161">
        <v>24</v>
      </c>
      <c r="D29" s="162">
        <v>172</v>
      </c>
      <c r="E29" s="161">
        <v>184</v>
      </c>
      <c r="F29" s="161">
        <v>12</v>
      </c>
      <c r="G29" s="163">
        <f t="shared" si="4"/>
        <v>1.07</v>
      </c>
      <c r="H29" s="164">
        <f t="shared" si="5"/>
        <v>23.804347826086957</v>
      </c>
    </row>
    <row r="30" spans="2:8" s="110" customFormat="1" ht="13.5" thickBot="1" x14ac:dyDescent="0.25">
      <c r="B30" s="165" t="s">
        <v>9</v>
      </c>
      <c r="C30" s="161">
        <v>20</v>
      </c>
      <c r="D30" s="162">
        <v>141</v>
      </c>
      <c r="E30" s="161">
        <v>120</v>
      </c>
      <c r="F30" s="161">
        <v>41</v>
      </c>
      <c r="G30" s="163">
        <f t="shared" si="4"/>
        <v>0.85099999999999998</v>
      </c>
      <c r="H30" s="164">
        <f t="shared" si="5"/>
        <v>124.70833333333334</v>
      </c>
    </row>
    <row r="31" spans="2:8" s="110" customFormat="1" ht="13.5" thickBot="1" x14ac:dyDescent="0.25">
      <c r="B31" s="165" t="s">
        <v>46</v>
      </c>
      <c r="C31" s="161">
        <v>8</v>
      </c>
      <c r="D31" s="162">
        <v>63</v>
      </c>
      <c r="E31" s="161">
        <v>59</v>
      </c>
      <c r="F31" s="161">
        <v>12</v>
      </c>
      <c r="G31" s="163">
        <f t="shared" si="4"/>
        <v>0.93700000000000006</v>
      </c>
      <c r="H31" s="164">
        <f t="shared" si="5"/>
        <v>74.237288135593218</v>
      </c>
    </row>
    <row r="32" spans="2:8" s="110" customFormat="1" ht="13.5" thickBot="1" x14ac:dyDescent="0.25">
      <c r="B32" s="165" t="s">
        <v>61</v>
      </c>
      <c r="C32" s="161">
        <v>2</v>
      </c>
      <c r="D32" s="162">
        <v>97</v>
      </c>
      <c r="E32" s="161">
        <v>99</v>
      </c>
      <c r="F32" s="161">
        <v>0</v>
      </c>
      <c r="G32" s="163">
        <f t="shared" si="4"/>
        <v>1.0209999999999999</v>
      </c>
      <c r="H32" s="164">
        <v>4</v>
      </c>
    </row>
    <row r="33" spans="2:8" s="110" customFormat="1" ht="23.25" thickBot="1" x14ac:dyDescent="0.25">
      <c r="B33" s="165" t="s">
        <v>62</v>
      </c>
      <c r="C33" s="161">
        <v>0</v>
      </c>
      <c r="D33" s="162">
        <v>5</v>
      </c>
      <c r="E33" s="161">
        <v>5</v>
      </c>
      <c r="F33" s="161">
        <v>0</v>
      </c>
      <c r="G33" s="163">
        <f t="shared" si="4"/>
        <v>1</v>
      </c>
      <c r="H33" s="164">
        <v>73</v>
      </c>
    </row>
    <row r="34" spans="2:8" s="110" customFormat="1" ht="35.25" customHeight="1" thickBot="1" x14ac:dyDescent="0.25">
      <c r="B34" s="165" t="s">
        <v>63</v>
      </c>
      <c r="C34" s="161">
        <v>0</v>
      </c>
      <c r="D34" s="162">
        <v>1</v>
      </c>
      <c r="E34" s="161">
        <v>1</v>
      </c>
      <c r="F34" s="161">
        <v>0</v>
      </c>
      <c r="G34" s="163">
        <f t="shared" si="4"/>
        <v>1</v>
      </c>
      <c r="H34" s="164">
        <v>365</v>
      </c>
    </row>
    <row r="35" spans="2:8" s="110" customFormat="1" ht="45.75" thickBot="1" x14ac:dyDescent="0.25">
      <c r="B35" s="165" t="s">
        <v>64</v>
      </c>
      <c r="C35" s="161">
        <v>0</v>
      </c>
      <c r="D35" s="162">
        <v>3</v>
      </c>
      <c r="E35" s="161">
        <v>3</v>
      </c>
      <c r="F35" s="161">
        <v>0</v>
      </c>
      <c r="G35" s="163">
        <f t="shared" si="4"/>
        <v>1</v>
      </c>
      <c r="H35" s="164">
        <v>122</v>
      </c>
    </row>
    <row r="36" spans="2:8" s="110" customFormat="1" ht="34.5" thickBot="1" x14ac:dyDescent="0.25">
      <c r="B36" s="165" t="s">
        <v>10</v>
      </c>
      <c r="C36" s="161">
        <v>0</v>
      </c>
      <c r="D36" s="162">
        <v>10</v>
      </c>
      <c r="E36" s="161">
        <v>10</v>
      </c>
      <c r="F36" s="161">
        <v>0</v>
      </c>
      <c r="G36" s="163">
        <f t="shared" si="4"/>
        <v>1</v>
      </c>
      <c r="H36" s="164">
        <v>37</v>
      </c>
    </row>
    <row r="37" spans="2:8" s="110" customFormat="1" ht="34.5" thickBot="1" x14ac:dyDescent="0.25">
      <c r="B37" s="165" t="s">
        <v>65</v>
      </c>
      <c r="C37" s="161">
        <v>0</v>
      </c>
      <c r="D37" s="162">
        <v>28</v>
      </c>
      <c r="E37" s="161">
        <v>25</v>
      </c>
      <c r="F37" s="161">
        <v>3</v>
      </c>
      <c r="G37" s="163">
        <f t="shared" si="4"/>
        <v>0.89300000000000002</v>
      </c>
      <c r="H37" s="164">
        <f t="shared" si="5"/>
        <v>43.8</v>
      </c>
    </row>
    <row r="38" spans="2:8" s="110" customFormat="1" ht="34.5" thickBot="1" x14ac:dyDescent="0.25">
      <c r="B38" s="165" t="s">
        <v>68</v>
      </c>
      <c r="C38" s="161">
        <v>0</v>
      </c>
      <c r="D38" s="162">
        <f t="shared" ref="D38" si="6">E38+F38-C38</f>
        <v>0</v>
      </c>
      <c r="E38" s="161">
        <v>0</v>
      </c>
      <c r="F38" s="161">
        <v>0</v>
      </c>
      <c r="G38" s="163" t="s">
        <v>81</v>
      </c>
      <c r="H38" s="164">
        <v>0</v>
      </c>
    </row>
    <row r="39" spans="2:8" s="110" customFormat="1" ht="23.25" thickBot="1" x14ac:dyDescent="0.25">
      <c r="B39" s="165" t="s">
        <v>66</v>
      </c>
      <c r="C39" s="161">
        <v>5</v>
      </c>
      <c r="D39" s="162">
        <v>4</v>
      </c>
      <c r="E39" s="161">
        <v>8</v>
      </c>
      <c r="F39" s="161">
        <v>1</v>
      </c>
      <c r="G39" s="163">
        <f t="shared" si="4"/>
        <v>2</v>
      </c>
      <c r="H39" s="164">
        <f t="shared" si="5"/>
        <v>45.625</v>
      </c>
    </row>
    <row r="40" spans="2:8" s="110" customFormat="1" ht="23.25" thickBot="1" x14ac:dyDescent="0.25">
      <c r="B40" s="165" t="s">
        <v>67</v>
      </c>
      <c r="C40" s="161">
        <v>0</v>
      </c>
      <c r="D40" s="162">
        <v>12</v>
      </c>
      <c r="E40" s="161">
        <v>11</v>
      </c>
      <c r="F40" s="161">
        <v>1</v>
      </c>
      <c r="G40" s="163">
        <f t="shared" si="4"/>
        <v>0.91700000000000004</v>
      </c>
      <c r="H40" s="164">
        <f t="shared" si="5"/>
        <v>33.18181818181818</v>
      </c>
    </row>
    <row r="41" spans="2:8" s="95" customFormat="1" ht="26.25" thickBot="1" x14ac:dyDescent="0.25">
      <c r="B41" s="172" t="s">
        <v>76</v>
      </c>
      <c r="C41" s="173">
        <f>SUM(C27:C40)</f>
        <v>63</v>
      </c>
      <c r="D41" s="173">
        <f t="shared" ref="D41:F41" si="7">SUM(D27:D40)</f>
        <v>599</v>
      </c>
      <c r="E41" s="173">
        <f t="shared" si="7"/>
        <v>581</v>
      </c>
      <c r="F41" s="173">
        <f t="shared" si="7"/>
        <v>81</v>
      </c>
      <c r="G41" s="174">
        <f t="shared" si="4"/>
        <v>0.97</v>
      </c>
      <c r="H41" s="175">
        <f t="shared" si="5"/>
        <v>50.886402753872638</v>
      </c>
    </row>
    <row r="42" spans="2:8" s="95" customFormat="1" x14ac:dyDescent="0.2">
      <c r="B42" s="98"/>
      <c r="C42" s="99"/>
      <c r="D42" s="99"/>
      <c r="E42" s="99"/>
      <c r="F42" s="99"/>
      <c r="G42" s="99"/>
      <c r="H42" s="99"/>
    </row>
    <row r="43" spans="2:8" s="95" customFormat="1" x14ac:dyDescent="0.2">
      <c r="B43" s="98"/>
      <c r="C43" s="99"/>
      <c r="D43" s="99"/>
      <c r="E43" s="99"/>
      <c r="F43" s="99"/>
      <c r="G43" s="99"/>
      <c r="H43" s="99"/>
    </row>
    <row r="44" spans="2:8" s="95" customFormat="1" x14ac:dyDescent="0.2">
      <c r="B44" s="98"/>
      <c r="C44" s="99"/>
      <c r="D44" s="99"/>
      <c r="E44" s="99"/>
      <c r="F44" s="99"/>
      <c r="G44" s="99"/>
      <c r="H44" s="99"/>
    </row>
  </sheetData>
  <phoneticPr fontId="2" type="noConversion"/>
  <conditionalFormatting sqref="G7:G21">
    <cfRule type="cellIs" dxfId="17" priority="11" operator="equal">
      <formula>1</formula>
    </cfRule>
    <cfRule type="cellIs" dxfId="16" priority="12" operator="greaterThan">
      <formula>1</formula>
    </cfRule>
    <cfRule type="cellIs" dxfId="15" priority="13" operator="greaterThan">
      <formula>0.5</formula>
    </cfRule>
    <cfRule type="cellIs" dxfId="14" priority="14" operator="lessThan">
      <formula>0.5</formula>
    </cfRule>
  </conditionalFormatting>
  <conditionalFormatting sqref="G27:G41">
    <cfRule type="cellIs" dxfId="13" priority="4" operator="equal">
      <formula>1</formula>
    </cfRule>
    <cfRule type="cellIs" dxfId="12" priority="5" operator="greaterThan">
      <formula>1</formula>
    </cfRule>
    <cfRule type="cellIs" dxfId="11" priority="6" operator="greaterThan">
      <formula>0.5</formula>
    </cfRule>
    <cfRule type="cellIs" dxfId="10" priority="7" operator="lessThan">
      <formula>0.5</formula>
    </cfRule>
  </conditionalFormatting>
  <conditionalFormatting sqref="H7:H21">
    <cfRule type="cellIs" dxfId="9" priority="75" operator="equal">
      <formula>365</formula>
    </cfRule>
    <cfRule type="cellIs" dxfId="8" priority="76" operator="lessThan">
      <formula>365</formula>
    </cfRule>
    <cfRule type="cellIs" dxfId="7" priority="77" operator="greaterThan">
      <formula>365</formula>
    </cfRule>
  </conditionalFormatting>
  <conditionalFormatting sqref="H27:H41">
    <cfRule type="cellIs" dxfId="6" priority="39" operator="equal">
      <formula>365</formula>
    </cfRule>
    <cfRule type="cellIs" dxfId="5" priority="40" operator="lessThan">
      <formula>365</formula>
    </cfRule>
    <cfRule type="cellIs" dxfId="4" priority="41" operator="greaterThan">
      <formula>365</formula>
    </cfRule>
  </conditionalFormatting>
  <pageMargins left="0.27" right="0.28000000000000003" top="0.44" bottom="0.38" header="0" footer="0.21"/>
  <pageSetup paperSize="9" scale="91" orientation="landscape" r:id="rId1"/>
  <headerFooter>
    <oddFooter>&amp;L&amp;A&amp;R&amp;P/&amp;N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2:AG43"/>
  <sheetViews>
    <sheetView topLeftCell="A31" zoomScale="80" zoomScaleNormal="80" workbookViewId="0">
      <selection activeCell="C37" sqref="C37"/>
    </sheetView>
  </sheetViews>
  <sheetFormatPr defaultRowHeight="12.75" x14ac:dyDescent="0.2"/>
  <cols>
    <col min="2" max="2" width="42.28515625" customWidth="1"/>
    <col min="4" max="4" width="11.5703125" bestFit="1" customWidth="1"/>
    <col min="6" max="6" width="9.85546875" customWidth="1"/>
    <col min="8" max="8" width="9.85546875" customWidth="1"/>
    <col min="10" max="10" width="10.140625" customWidth="1"/>
  </cols>
  <sheetData>
    <row r="2" spans="2:33" ht="18" x14ac:dyDescent="0.25">
      <c r="B2" s="14" t="s">
        <v>80</v>
      </c>
    </row>
    <row r="3" spans="2:33" s="95" customFormat="1" x14ac:dyDescent="0.2">
      <c r="B3" s="96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4"/>
      <c r="Q3" s="101"/>
      <c r="R3" s="101"/>
      <c r="S3" s="101"/>
      <c r="T3" s="101"/>
      <c r="U3" s="94"/>
      <c r="V3" s="94"/>
      <c r="AC3" s="185"/>
      <c r="AD3" s="185"/>
      <c r="AE3" s="185"/>
      <c r="AF3" s="185"/>
      <c r="AG3" s="185"/>
    </row>
    <row r="4" spans="2:33" s="129" customFormat="1" ht="14.25" x14ac:dyDescent="0.2">
      <c r="B4" s="186" t="s">
        <v>92</v>
      </c>
      <c r="C4" s="186"/>
      <c r="D4" s="186"/>
      <c r="E4" s="186"/>
      <c r="F4" s="186"/>
      <c r="G4" s="138"/>
      <c r="H4" s="138"/>
      <c r="I4" s="138"/>
      <c r="J4" s="138"/>
      <c r="K4" s="138"/>
      <c r="L4" s="126"/>
      <c r="M4" s="126"/>
      <c r="N4" s="126"/>
      <c r="O4" s="126"/>
      <c r="P4" s="127"/>
      <c r="Q4" s="128"/>
      <c r="R4" s="128"/>
      <c r="S4" s="128"/>
      <c r="T4" s="128"/>
      <c r="U4" s="127"/>
      <c r="V4" s="127"/>
    </row>
    <row r="5" spans="2:33" s="95" customFormat="1" ht="15" thickBot="1" x14ac:dyDescent="0.25">
      <c r="B5" s="102"/>
      <c r="C5" s="100"/>
      <c r="D5" s="100"/>
      <c r="E5" s="100"/>
      <c r="F5" s="100"/>
      <c r="G5" s="100"/>
      <c r="H5" s="100"/>
      <c r="I5" s="100"/>
      <c r="J5" s="100"/>
      <c r="K5" s="100"/>
      <c r="L5" s="93"/>
      <c r="M5" s="103"/>
      <c r="N5" s="103"/>
      <c r="O5" s="103"/>
      <c r="P5" s="104"/>
      <c r="Q5" s="105"/>
      <c r="R5" s="105"/>
      <c r="S5" s="105"/>
      <c r="T5" s="105"/>
      <c r="U5" s="104"/>
      <c r="V5" s="104"/>
      <c r="W5" s="106"/>
      <c r="X5" s="106"/>
      <c r="Y5" s="106"/>
      <c r="Z5" s="106"/>
      <c r="AA5" s="106"/>
    </row>
    <row r="6" spans="2:33" s="129" customFormat="1" ht="15.75" thickBot="1" x14ac:dyDescent="0.25">
      <c r="B6" s="182" t="s">
        <v>47</v>
      </c>
      <c r="C6" s="182"/>
      <c r="D6" s="182"/>
      <c r="E6" s="182"/>
      <c r="F6" s="182"/>
      <c r="G6" s="182"/>
      <c r="H6" s="182"/>
      <c r="I6" s="182"/>
      <c r="J6" s="183"/>
      <c r="K6" s="184" t="s">
        <v>48</v>
      </c>
      <c r="L6" s="125"/>
      <c r="M6" s="126"/>
      <c r="N6" s="126"/>
      <c r="O6" s="126"/>
      <c r="P6" s="127"/>
      <c r="Q6" s="128"/>
      <c r="R6" s="128"/>
      <c r="S6" s="128"/>
      <c r="T6" s="128"/>
      <c r="U6" s="127"/>
      <c r="V6" s="127"/>
      <c r="AB6" s="139"/>
    </row>
    <row r="7" spans="2:33" s="129" customFormat="1" ht="45.75" thickBot="1" x14ac:dyDescent="0.25">
      <c r="B7" s="131" t="s">
        <v>49</v>
      </c>
      <c r="C7" s="131" t="s">
        <v>50</v>
      </c>
      <c r="D7" s="131" t="s">
        <v>51</v>
      </c>
      <c r="E7" s="131" t="s">
        <v>52</v>
      </c>
      <c r="F7" s="131" t="s">
        <v>51</v>
      </c>
      <c r="G7" s="131" t="s">
        <v>53</v>
      </c>
      <c r="H7" s="131" t="s">
        <v>51</v>
      </c>
      <c r="I7" s="131" t="s">
        <v>54</v>
      </c>
      <c r="J7" s="131" t="s">
        <v>51</v>
      </c>
      <c r="K7" s="184"/>
      <c r="L7" s="125"/>
      <c r="M7" s="126"/>
      <c r="N7" s="126"/>
      <c r="O7" s="126"/>
      <c r="P7" s="127"/>
      <c r="Q7" s="128"/>
      <c r="R7" s="128"/>
      <c r="S7" s="128"/>
      <c r="T7" s="128"/>
      <c r="U7" s="127"/>
      <c r="V7" s="127"/>
      <c r="AA7" s="130"/>
    </row>
    <row r="8" spans="2:33" s="110" customFormat="1" ht="17.25" customHeight="1" thickBot="1" x14ac:dyDescent="0.25">
      <c r="B8" s="115" t="s">
        <v>11</v>
      </c>
      <c r="C8" s="116">
        <v>4</v>
      </c>
      <c r="D8" s="117">
        <f t="shared" ref="D8:D16" si="0">C8/$K$22</f>
        <v>6.4516129032258063E-2</v>
      </c>
      <c r="E8" s="116"/>
      <c r="F8" s="117">
        <f t="shared" ref="F8:F16" si="1">E8/$K$22</f>
        <v>0</v>
      </c>
      <c r="G8" s="116"/>
      <c r="H8" s="117">
        <f t="shared" ref="H8:H16" si="2">G8/$K$22</f>
        <v>0</v>
      </c>
      <c r="I8" s="116"/>
      <c r="J8" s="117">
        <f t="shared" ref="J8:J16" si="3">I8/$K$22</f>
        <v>0</v>
      </c>
      <c r="K8" s="184"/>
      <c r="L8" s="118"/>
      <c r="M8" s="111"/>
      <c r="N8" s="111"/>
      <c r="O8" s="111"/>
      <c r="P8" s="112"/>
      <c r="Q8" s="119"/>
      <c r="R8" s="119"/>
      <c r="S8" s="119"/>
      <c r="T8" s="119"/>
      <c r="U8" s="112"/>
      <c r="V8" s="112"/>
      <c r="AA8" s="120"/>
    </row>
    <row r="9" spans="2:33" s="110" customFormat="1" ht="17.25" customHeight="1" thickBot="1" x14ac:dyDescent="0.25">
      <c r="B9" s="121" t="s">
        <v>12</v>
      </c>
      <c r="C9" s="116">
        <v>0</v>
      </c>
      <c r="D9" s="117">
        <f t="shared" si="0"/>
        <v>0</v>
      </c>
      <c r="E9" s="116"/>
      <c r="F9" s="117">
        <f t="shared" si="1"/>
        <v>0</v>
      </c>
      <c r="G9" s="116"/>
      <c r="H9" s="117">
        <f t="shared" si="2"/>
        <v>0</v>
      </c>
      <c r="I9" s="116"/>
      <c r="J9" s="117">
        <f t="shared" si="3"/>
        <v>0</v>
      </c>
      <c r="K9" s="184"/>
      <c r="L9" s="118"/>
      <c r="M9" s="111"/>
      <c r="N9" s="111"/>
      <c r="O9" s="111"/>
      <c r="P9" s="112"/>
      <c r="Q9" s="119"/>
      <c r="R9" s="119"/>
      <c r="S9" s="119"/>
      <c r="T9" s="119"/>
      <c r="U9" s="112"/>
      <c r="V9" s="112"/>
      <c r="AA9" s="120"/>
    </row>
    <row r="10" spans="2:33" s="110" customFormat="1" ht="17.25" customHeight="1" thickBot="1" x14ac:dyDescent="0.25">
      <c r="B10" s="115" t="s">
        <v>8</v>
      </c>
      <c r="C10" s="116">
        <v>24</v>
      </c>
      <c r="D10" s="117">
        <f t="shared" si="0"/>
        <v>0.38709677419354838</v>
      </c>
      <c r="E10" s="116"/>
      <c r="F10" s="117">
        <f t="shared" si="1"/>
        <v>0</v>
      </c>
      <c r="G10" s="116"/>
      <c r="H10" s="117">
        <f t="shared" si="2"/>
        <v>0</v>
      </c>
      <c r="I10" s="116"/>
      <c r="J10" s="117">
        <f t="shared" si="3"/>
        <v>0</v>
      </c>
      <c r="K10" s="184"/>
      <c r="L10" s="118"/>
      <c r="M10" s="111"/>
      <c r="N10" s="111"/>
      <c r="O10" s="111"/>
      <c r="P10" s="112"/>
      <c r="Q10" s="119"/>
      <c r="R10" s="119"/>
      <c r="S10" s="119"/>
      <c r="T10" s="119"/>
      <c r="U10" s="112"/>
      <c r="V10" s="112"/>
      <c r="AA10" s="120"/>
    </row>
    <row r="11" spans="2:33" s="110" customFormat="1" ht="18" customHeight="1" thickBot="1" x14ac:dyDescent="0.25">
      <c r="B11" s="115" t="s">
        <v>13</v>
      </c>
      <c r="C11" s="116">
        <v>19</v>
      </c>
      <c r="D11" s="117">
        <f t="shared" si="0"/>
        <v>0.30645161290322581</v>
      </c>
      <c r="E11" s="116"/>
      <c r="F11" s="117">
        <f t="shared" si="1"/>
        <v>0</v>
      </c>
      <c r="G11" s="116"/>
      <c r="H11" s="117">
        <f t="shared" si="2"/>
        <v>0</v>
      </c>
      <c r="I11" s="116"/>
      <c r="J11" s="117">
        <f t="shared" si="3"/>
        <v>0</v>
      </c>
      <c r="K11" s="184"/>
      <c r="L11" s="118"/>
      <c r="M11" s="111"/>
      <c r="N11" s="111"/>
      <c r="O11" s="111"/>
      <c r="P11" s="112"/>
      <c r="Q11" s="119"/>
      <c r="R11" s="119"/>
      <c r="S11" s="119"/>
      <c r="T11" s="119"/>
      <c r="U11" s="112"/>
      <c r="V11" s="112"/>
      <c r="AA11" s="120"/>
    </row>
    <row r="12" spans="2:33" s="110" customFormat="1" ht="17.25" customHeight="1" thickBot="1" x14ac:dyDescent="0.25">
      <c r="B12" s="115" t="s">
        <v>46</v>
      </c>
      <c r="C12" s="116">
        <v>8</v>
      </c>
      <c r="D12" s="117">
        <f t="shared" si="0"/>
        <v>0.12903225806451613</v>
      </c>
      <c r="E12" s="116"/>
      <c r="F12" s="117">
        <f t="shared" si="1"/>
        <v>0</v>
      </c>
      <c r="G12" s="116"/>
      <c r="H12" s="117">
        <f t="shared" si="2"/>
        <v>0</v>
      </c>
      <c r="I12" s="116"/>
      <c r="J12" s="117">
        <f t="shared" si="3"/>
        <v>0</v>
      </c>
      <c r="K12" s="184"/>
      <c r="L12" s="118"/>
      <c r="M12" s="111"/>
      <c r="N12" s="111"/>
      <c r="O12" s="111"/>
      <c r="P12" s="112"/>
      <c r="Q12" s="119"/>
      <c r="R12" s="119"/>
      <c r="S12" s="119"/>
      <c r="T12" s="119"/>
      <c r="U12" s="112"/>
      <c r="V12" s="112"/>
      <c r="AA12" s="120"/>
    </row>
    <row r="13" spans="2:33" s="110" customFormat="1" ht="17.25" customHeight="1" thickBot="1" x14ac:dyDescent="0.25">
      <c r="B13" s="115" t="s">
        <v>61</v>
      </c>
      <c r="C13" s="116">
        <v>2</v>
      </c>
      <c r="D13" s="117">
        <f t="shared" si="0"/>
        <v>3.2258064516129031E-2</v>
      </c>
      <c r="E13" s="116"/>
      <c r="F13" s="117">
        <f t="shared" si="1"/>
        <v>0</v>
      </c>
      <c r="G13" s="116"/>
      <c r="H13" s="117">
        <f t="shared" si="2"/>
        <v>0</v>
      </c>
      <c r="I13" s="116"/>
      <c r="J13" s="117">
        <f t="shared" si="3"/>
        <v>0</v>
      </c>
      <c r="K13" s="184"/>
      <c r="L13" s="118"/>
      <c r="M13" s="111"/>
      <c r="N13" s="111"/>
      <c r="O13" s="111"/>
      <c r="P13" s="112"/>
      <c r="Q13" s="119"/>
      <c r="R13" s="119"/>
      <c r="S13" s="119"/>
      <c r="T13" s="119"/>
      <c r="U13" s="112"/>
      <c r="V13" s="112"/>
      <c r="AA13" s="120"/>
    </row>
    <row r="14" spans="2:33" s="129" customFormat="1" ht="29.25" customHeight="1" thickBot="1" x14ac:dyDescent="0.25">
      <c r="B14" s="122" t="s">
        <v>62</v>
      </c>
      <c r="C14" s="123"/>
      <c r="D14" s="124">
        <f t="shared" si="0"/>
        <v>0</v>
      </c>
      <c r="E14" s="123"/>
      <c r="F14" s="124">
        <f t="shared" si="1"/>
        <v>0</v>
      </c>
      <c r="G14" s="123"/>
      <c r="H14" s="124">
        <f t="shared" si="2"/>
        <v>0</v>
      </c>
      <c r="I14" s="123"/>
      <c r="J14" s="124">
        <f t="shared" si="3"/>
        <v>0</v>
      </c>
      <c r="K14" s="184"/>
      <c r="L14" s="125"/>
      <c r="M14" s="126"/>
      <c r="N14" s="126"/>
      <c r="O14" s="126"/>
      <c r="P14" s="127"/>
      <c r="Q14" s="128"/>
      <c r="R14" s="128"/>
      <c r="S14" s="128"/>
      <c r="T14" s="128"/>
      <c r="U14" s="127"/>
      <c r="V14" s="127"/>
      <c r="AA14" s="130"/>
    </row>
    <row r="15" spans="2:33" s="129" customFormat="1" ht="46.5" customHeight="1" thickBot="1" x14ac:dyDescent="0.25">
      <c r="B15" s="122" t="s">
        <v>63</v>
      </c>
      <c r="C15" s="123"/>
      <c r="D15" s="124">
        <f t="shared" si="0"/>
        <v>0</v>
      </c>
      <c r="E15" s="123"/>
      <c r="F15" s="124">
        <f t="shared" si="1"/>
        <v>0</v>
      </c>
      <c r="G15" s="123"/>
      <c r="H15" s="124">
        <f t="shared" si="2"/>
        <v>0</v>
      </c>
      <c r="I15" s="123"/>
      <c r="J15" s="124">
        <f t="shared" si="3"/>
        <v>0</v>
      </c>
      <c r="K15" s="184"/>
      <c r="L15" s="125"/>
      <c r="M15" s="126"/>
      <c r="N15" s="126"/>
      <c r="O15" s="126"/>
      <c r="P15" s="127"/>
      <c r="Q15" s="128"/>
      <c r="R15" s="128"/>
      <c r="S15" s="128"/>
      <c r="T15" s="128"/>
      <c r="U15" s="127"/>
      <c r="V15" s="127"/>
      <c r="AA15" s="130"/>
    </row>
    <row r="16" spans="2:33" s="129" customFormat="1" ht="59.25" customHeight="1" thickBot="1" x14ac:dyDescent="0.25">
      <c r="B16" s="122" t="s">
        <v>64</v>
      </c>
      <c r="C16" s="107"/>
      <c r="D16" s="124">
        <f t="shared" si="0"/>
        <v>0</v>
      </c>
      <c r="E16" s="123"/>
      <c r="F16" s="124">
        <f t="shared" si="1"/>
        <v>0</v>
      </c>
      <c r="G16" s="123"/>
      <c r="H16" s="124">
        <f t="shared" si="2"/>
        <v>0</v>
      </c>
      <c r="I16" s="123"/>
      <c r="J16" s="124">
        <f t="shared" si="3"/>
        <v>0</v>
      </c>
      <c r="K16" s="184"/>
      <c r="L16" s="125"/>
      <c r="M16" s="126"/>
      <c r="N16" s="126"/>
      <c r="O16" s="126"/>
      <c r="P16" s="127"/>
      <c r="Q16" s="128"/>
      <c r="R16" s="128"/>
      <c r="S16" s="128"/>
      <c r="T16" s="128"/>
      <c r="U16" s="127"/>
      <c r="V16" s="127"/>
      <c r="AA16" s="130"/>
    </row>
    <row r="17" spans="2:28" s="129" customFormat="1" ht="45.75" thickBot="1" x14ac:dyDescent="0.25">
      <c r="B17" s="122" t="s">
        <v>10</v>
      </c>
      <c r="C17" s="107"/>
      <c r="D17" s="124">
        <f t="shared" ref="D17:D20" si="4">C17/$K$22</f>
        <v>0</v>
      </c>
      <c r="E17" s="123"/>
      <c r="F17" s="124">
        <f t="shared" ref="F17:F20" si="5">E17/$K$22</f>
        <v>0</v>
      </c>
      <c r="G17" s="123"/>
      <c r="H17" s="124">
        <f t="shared" ref="H17:H20" si="6">G17/$K$22</f>
        <v>0</v>
      </c>
      <c r="I17" s="123"/>
      <c r="J17" s="124">
        <f t="shared" ref="J17:J20" si="7">I17/$K$22</f>
        <v>0</v>
      </c>
      <c r="K17" s="184"/>
      <c r="L17" s="125"/>
      <c r="M17" s="126"/>
      <c r="N17" s="126"/>
      <c r="O17" s="126"/>
      <c r="P17" s="127"/>
      <c r="Q17" s="128"/>
      <c r="R17" s="128"/>
      <c r="S17" s="128"/>
      <c r="T17" s="128"/>
      <c r="U17" s="127"/>
      <c r="V17" s="127"/>
      <c r="AA17" s="130"/>
    </row>
    <row r="18" spans="2:28" s="129" customFormat="1" ht="45.75" thickBot="1" x14ac:dyDescent="0.25">
      <c r="B18" s="122" t="s">
        <v>65</v>
      </c>
      <c r="C18" s="123"/>
      <c r="D18" s="124">
        <f t="shared" si="4"/>
        <v>0</v>
      </c>
      <c r="E18" s="123"/>
      <c r="F18" s="124">
        <f t="shared" si="5"/>
        <v>0</v>
      </c>
      <c r="G18" s="123"/>
      <c r="H18" s="124">
        <f t="shared" si="6"/>
        <v>0</v>
      </c>
      <c r="I18" s="123"/>
      <c r="J18" s="124">
        <f t="shared" si="7"/>
        <v>0</v>
      </c>
      <c r="K18" s="184"/>
      <c r="L18" s="125"/>
      <c r="M18" s="126"/>
      <c r="N18" s="126"/>
      <c r="O18" s="126"/>
      <c r="P18" s="127"/>
      <c r="Q18" s="128"/>
      <c r="R18" s="128"/>
      <c r="S18" s="128"/>
      <c r="T18" s="128"/>
      <c r="U18" s="127"/>
      <c r="V18" s="127"/>
      <c r="AA18" s="130"/>
    </row>
    <row r="19" spans="2:28" s="129" customFormat="1" ht="45.75" thickBot="1" x14ac:dyDescent="0.25">
      <c r="B19" s="122" t="s">
        <v>68</v>
      </c>
      <c r="C19" s="123"/>
      <c r="D19" s="124"/>
      <c r="E19" s="123"/>
      <c r="F19" s="124"/>
      <c r="G19" s="123"/>
      <c r="H19" s="124"/>
      <c r="I19" s="123"/>
      <c r="J19" s="124"/>
      <c r="K19" s="184"/>
      <c r="L19" s="125"/>
      <c r="M19" s="126"/>
      <c r="N19" s="126"/>
      <c r="O19" s="126"/>
      <c r="P19" s="127"/>
      <c r="Q19" s="128"/>
      <c r="R19" s="128"/>
      <c r="S19" s="128"/>
      <c r="T19" s="128"/>
      <c r="U19" s="127"/>
      <c r="V19" s="127"/>
      <c r="AA19" s="130"/>
    </row>
    <row r="20" spans="2:28" s="129" customFormat="1" ht="30.75" thickBot="1" x14ac:dyDescent="0.25">
      <c r="B20" s="122" t="s">
        <v>66</v>
      </c>
      <c r="C20" s="123">
        <v>5</v>
      </c>
      <c r="D20" s="124">
        <f t="shared" si="4"/>
        <v>8.0645161290322578E-2</v>
      </c>
      <c r="E20" s="123"/>
      <c r="F20" s="124">
        <f t="shared" si="5"/>
        <v>0</v>
      </c>
      <c r="G20" s="123"/>
      <c r="H20" s="124">
        <f t="shared" si="6"/>
        <v>0</v>
      </c>
      <c r="I20" s="123"/>
      <c r="J20" s="124">
        <f t="shared" si="7"/>
        <v>0</v>
      </c>
      <c r="K20" s="184"/>
      <c r="L20" s="125"/>
      <c r="M20" s="126"/>
      <c r="N20" s="126"/>
      <c r="O20" s="126"/>
      <c r="P20" s="127"/>
      <c r="Q20" s="128"/>
      <c r="R20" s="128"/>
      <c r="S20" s="128"/>
      <c r="T20" s="128"/>
      <c r="U20" s="127"/>
      <c r="V20" s="127"/>
      <c r="AA20" s="130"/>
    </row>
    <row r="21" spans="2:28" s="129" customFormat="1" ht="21.75" customHeight="1" thickBot="1" x14ac:dyDescent="0.25">
      <c r="B21" s="122" t="s">
        <v>67</v>
      </c>
      <c r="C21" s="107"/>
      <c r="D21" s="124">
        <f>C21/$K$22</f>
        <v>0</v>
      </c>
      <c r="E21" s="123"/>
      <c r="F21" s="124">
        <f>E21/$K$22</f>
        <v>0</v>
      </c>
      <c r="G21" s="123"/>
      <c r="H21" s="124">
        <f>G21/$K$22</f>
        <v>0</v>
      </c>
      <c r="I21" s="123"/>
      <c r="J21" s="124">
        <f>I21/$K$22</f>
        <v>0</v>
      </c>
      <c r="K21" s="184"/>
      <c r="L21" s="125"/>
      <c r="M21" s="126"/>
      <c r="N21" s="126"/>
      <c r="O21" s="126"/>
      <c r="P21" s="127"/>
      <c r="Q21" s="128"/>
      <c r="R21" s="128"/>
      <c r="S21" s="128"/>
      <c r="T21" s="128"/>
      <c r="U21" s="127"/>
      <c r="V21" s="127"/>
      <c r="AA21" s="130"/>
    </row>
    <row r="22" spans="2:28" s="129" customFormat="1" ht="15.75" thickBot="1" x14ac:dyDescent="0.25">
      <c r="B22" s="131" t="s">
        <v>55</v>
      </c>
      <c r="C22" s="131">
        <f>SUM(C8:C21)</f>
        <v>62</v>
      </c>
      <c r="D22" s="124">
        <f>C22/$K$22</f>
        <v>1</v>
      </c>
      <c r="E22" s="131">
        <f>SUM(E8:E21)</f>
        <v>0</v>
      </c>
      <c r="F22" s="124">
        <f>E22/$K$22</f>
        <v>0</v>
      </c>
      <c r="G22" s="131">
        <f>SUM(G8:G21)</f>
        <v>0</v>
      </c>
      <c r="H22" s="124">
        <f>G22/$K$22</f>
        <v>0</v>
      </c>
      <c r="I22" s="131">
        <f>SUM(I8:I21)</f>
        <v>0</v>
      </c>
      <c r="J22" s="124">
        <f>I22/$K$22</f>
        <v>0</v>
      </c>
      <c r="K22" s="132">
        <f>C22+E22+G22+I22</f>
        <v>62</v>
      </c>
      <c r="L22" s="125"/>
      <c r="M22" s="126"/>
      <c r="N22" s="133"/>
      <c r="O22" s="133"/>
      <c r="P22" s="134"/>
      <c r="Q22" s="135"/>
      <c r="R22" s="135"/>
      <c r="S22" s="135"/>
      <c r="T22" s="135"/>
      <c r="U22" s="134"/>
      <c r="V22" s="134"/>
      <c r="W22" s="136"/>
      <c r="X22" s="136"/>
      <c r="Y22" s="136"/>
      <c r="Z22" s="136"/>
      <c r="AA22" s="137"/>
    </row>
    <row r="23" spans="2:28" s="95" customFormat="1" x14ac:dyDescent="0.2">
      <c r="B23" s="96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108"/>
      <c r="N23" s="93"/>
      <c r="O23" s="93"/>
      <c r="P23" s="94"/>
      <c r="Q23" s="101"/>
      <c r="R23" s="101"/>
      <c r="S23" s="101"/>
      <c r="T23" s="101"/>
      <c r="U23" s="94"/>
      <c r="V23" s="94"/>
    </row>
    <row r="24" spans="2:28" s="95" customFormat="1" x14ac:dyDescent="0.2"/>
    <row r="25" spans="2:28" s="129" customFormat="1" ht="14.25" x14ac:dyDescent="0.2">
      <c r="B25" s="186" t="s">
        <v>93</v>
      </c>
      <c r="C25" s="186"/>
      <c r="D25" s="186"/>
      <c r="E25" s="186"/>
      <c r="F25" s="186"/>
      <c r="G25" s="149"/>
      <c r="H25" s="149"/>
      <c r="I25" s="149"/>
      <c r="J25" s="149"/>
      <c r="K25" s="149"/>
      <c r="L25" s="126"/>
      <c r="M25" s="126"/>
      <c r="N25" s="126"/>
      <c r="O25" s="126"/>
      <c r="P25" s="127"/>
      <c r="Q25" s="128"/>
      <c r="R25" s="128"/>
      <c r="S25" s="128"/>
      <c r="T25" s="128"/>
      <c r="U25" s="127"/>
      <c r="V25" s="127"/>
    </row>
    <row r="26" spans="2:28" s="95" customFormat="1" ht="13.5" thickBot="1" x14ac:dyDescent="0.25">
      <c r="B26" s="98"/>
      <c r="C26" s="99"/>
      <c r="D26" s="99"/>
      <c r="E26" s="99"/>
      <c r="F26" s="99"/>
      <c r="G26" s="99"/>
      <c r="H26" s="99"/>
      <c r="I26" s="99"/>
      <c r="J26" s="99"/>
      <c r="K26" s="99"/>
      <c r="L26" s="93"/>
      <c r="M26" s="103"/>
      <c r="N26" s="103"/>
      <c r="O26" s="103"/>
      <c r="P26" s="104"/>
      <c r="Q26" s="105"/>
      <c r="R26" s="105"/>
      <c r="S26" s="105"/>
      <c r="T26" s="105"/>
      <c r="U26" s="104"/>
      <c r="V26" s="104"/>
      <c r="W26" s="106"/>
      <c r="X26" s="106"/>
      <c r="Y26" s="106"/>
      <c r="Z26" s="106"/>
      <c r="AA26" s="106"/>
    </row>
    <row r="27" spans="2:28" s="129" customFormat="1" ht="15.75" thickBot="1" x14ac:dyDescent="0.25">
      <c r="B27" s="182" t="s">
        <v>47</v>
      </c>
      <c r="C27" s="182"/>
      <c r="D27" s="182"/>
      <c r="E27" s="182"/>
      <c r="F27" s="182"/>
      <c r="G27" s="182"/>
      <c r="H27" s="182"/>
      <c r="I27" s="182"/>
      <c r="J27" s="183"/>
      <c r="K27" s="184" t="s">
        <v>48</v>
      </c>
      <c r="L27" s="125"/>
      <c r="M27" s="126"/>
      <c r="N27" s="126"/>
      <c r="O27" s="126"/>
      <c r="P27" s="127"/>
      <c r="Q27" s="128"/>
      <c r="R27" s="128"/>
      <c r="S27" s="128"/>
      <c r="T27" s="128"/>
      <c r="U27" s="127"/>
      <c r="V27" s="127"/>
      <c r="AB27" s="139"/>
    </row>
    <row r="28" spans="2:28" s="129" customFormat="1" ht="45.75" thickBot="1" x14ac:dyDescent="0.25">
      <c r="B28" s="131" t="s">
        <v>49</v>
      </c>
      <c r="C28" s="131" t="s">
        <v>50</v>
      </c>
      <c r="D28" s="131" t="s">
        <v>51</v>
      </c>
      <c r="E28" s="131" t="s">
        <v>52</v>
      </c>
      <c r="F28" s="131" t="s">
        <v>51</v>
      </c>
      <c r="G28" s="131" t="s">
        <v>53</v>
      </c>
      <c r="H28" s="131" t="s">
        <v>51</v>
      </c>
      <c r="I28" s="131" t="s">
        <v>54</v>
      </c>
      <c r="J28" s="131" t="s">
        <v>51</v>
      </c>
      <c r="K28" s="184"/>
      <c r="L28" s="125"/>
      <c r="M28" s="126"/>
      <c r="N28" s="126"/>
      <c r="O28" s="126"/>
      <c r="P28" s="127"/>
      <c r="Q28" s="128"/>
      <c r="R28" s="128"/>
      <c r="S28" s="128"/>
      <c r="T28" s="128"/>
      <c r="U28" s="127"/>
      <c r="V28" s="127"/>
      <c r="AA28" s="130"/>
    </row>
    <row r="29" spans="2:28" s="129" customFormat="1" ht="17.25" customHeight="1" thickBot="1" x14ac:dyDescent="0.25">
      <c r="B29" s="122" t="s">
        <v>11</v>
      </c>
      <c r="C29" s="123">
        <v>9</v>
      </c>
      <c r="D29" s="124">
        <f t="shared" ref="D29:D37" si="8">C29/$K$42</f>
        <v>0.1111111111111111</v>
      </c>
      <c r="E29" s="123"/>
      <c r="F29" s="124">
        <f t="shared" ref="F29:F36" si="9">E29/$K$42</f>
        <v>0</v>
      </c>
      <c r="G29" s="123"/>
      <c r="H29" s="124">
        <f t="shared" ref="H29:H36" si="10">G29/$K$42</f>
        <v>0</v>
      </c>
      <c r="I29" s="123"/>
      <c r="J29" s="124">
        <f t="shared" ref="J29:J36" si="11">I29/$K$42</f>
        <v>0</v>
      </c>
      <c r="K29" s="184"/>
      <c r="L29" s="125"/>
      <c r="M29" s="126"/>
      <c r="N29" s="126"/>
      <c r="O29" s="126"/>
      <c r="P29" s="127"/>
      <c r="Q29" s="128"/>
      <c r="R29" s="128"/>
      <c r="S29" s="128"/>
      <c r="T29" s="128"/>
      <c r="U29" s="127"/>
      <c r="V29" s="127"/>
      <c r="AA29" s="130"/>
    </row>
    <row r="30" spans="2:28" s="129" customFormat="1" ht="17.25" customHeight="1" thickBot="1" x14ac:dyDescent="0.25">
      <c r="B30" s="140" t="s">
        <v>12</v>
      </c>
      <c r="C30" s="123">
        <v>2</v>
      </c>
      <c r="D30" s="124">
        <f t="shared" si="8"/>
        <v>2.4691358024691357E-2</v>
      </c>
      <c r="E30" s="123"/>
      <c r="F30" s="124">
        <f t="shared" si="9"/>
        <v>0</v>
      </c>
      <c r="G30" s="123"/>
      <c r="H30" s="124">
        <f t="shared" si="10"/>
        <v>0</v>
      </c>
      <c r="I30" s="123"/>
      <c r="J30" s="124">
        <f t="shared" si="11"/>
        <v>0</v>
      </c>
      <c r="K30" s="184"/>
      <c r="L30" s="125"/>
      <c r="M30" s="126"/>
      <c r="N30" s="126"/>
      <c r="O30" s="126"/>
      <c r="P30" s="127"/>
      <c r="Q30" s="128"/>
      <c r="R30" s="128"/>
      <c r="S30" s="128"/>
      <c r="T30" s="128"/>
      <c r="U30" s="127"/>
      <c r="V30" s="127"/>
      <c r="AA30" s="130"/>
    </row>
    <row r="31" spans="2:28" s="110" customFormat="1" ht="17.25" customHeight="1" thickBot="1" x14ac:dyDescent="0.25">
      <c r="B31" s="115" t="s">
        <v>8</v>
      </c>
      <c r="C31" s="116">
        <v>12</v>
      </c>
      <c r="D31" s="117">
        <f t="shared" si="8"/>
        <v>0.14814814814814814</v>
      </c>
      <c r="E31" s="116"/>
      <c r="F31" s="117">
        <f t="shared" si="9"/>
        <v>0</v>
      </c>
      <c r="G31" s="116"/>
      <c r="H31" s="117">
        <f t="shared" si="10"/>
        <v>0</v>
      </c>
      <c r="I31" s="116"/>
      <c r="J31" s="117">
        <f t="shared" si="11"/>
        <v>0</v>
      </c>
      <c r="K31" s="184"/>
      <c r="L31" s="118"/>
      <c r="M31" s="111"/>
      <c r="N31" s="111"/>
      <c r="O31" s="111"/>
      <c r="P31" s="112"/>
      <c r="Q31" s="119"/>
      <c r="R31" s="119"/>
      <c r="S31" s="119"/>
      <c r="T31" s="119"/>
      <c r="U31" s="112"/>
      <c r="V31" s="112"/>
      <c r="AA31" s="120"/>
    </row>
    <row r="32" spans="2:28" s="129" customFormat="1" ht="17.25" customHeight="1" thickBot="1" x14ac:dyDescent="0.25">
      <c r="B32" s="122" t="s">
        <v>13</v>
      </c>
      <c r="C32" s="123">
        <v>41</v>
      </c>
      <c r="D32" s="124">
        <f t="shared" si="8"/>
        <v>0.50617283950617287</v>
      </c>
      <c r="E32" s="123"/>
      <c r="F32" s="124">
        <f t="shared" si="9"/>
        <v>0</v>
      </c>
      <c r="G32" s="123"/>
      <c r="H32" s="124">
        <f t="shared" si="10"/>
        <v>0</v>
      </c>
      <c r="I32" s="123"/>
      <c r="J32" s="124">
        <f t="shared" si="11"/>
        <v>0</v>
      </c>
      <c r="K32" s="184"/>
      <c r="L32" s="125"/>
      <c r="M32" s="126"/>
      <c r="N32" s="126"/>
      <c r="O32" s="126"/>
      <c r="P32" s="127"/>
      <c r="Q32" s="128"/>
      <c r="R32" s="128"/>
      <c r="S32" s="128"/>
      <c r="T32" s="128"/>
      <c r="U32" s="127"/>
      <c r="V32" s="127"/>
      <c r="AA32" s="130"/>
    </row>
    <row r="33" spans="2:27" s="110" customFormat="1" ht="18" customHeight="1" thickBot="1" x14ac:dyDescent="0.25">
      <c r="B33" s="115" t="s">
        <v>46</v>
      </c>
      <c r="C33" s="116">
        <v>12</v>
      </c>
      <c r="D33" s="117">
        <f t="shared" si="8"/>
        <v>0.14814814814814814</v>
      </c>
      <c r="E33" s="116"/>
      <c r="F33" s="117">
        <f t="shared" si="9"/>
        <v>0</v>
      </c>
      <c r="G33" s="116"/>
      <c r="H33" s="117">
        <f t="shared" si="10"/>
        <v>0</v>
      </c>
      <c r="I33" s="116"/>
      <c r="J33" s="117">
        <f t="shared" si="11"/>
        <v>0</v>
      </c>
      <c r="K33" s="184"/>
      <c r="L33" s="118"/>
      <c r="M33" s="111"/>
      <c r="N33" s="111"/>
      <c r="O33" s="111"/>
      <c r="P33" s="112"/>
      <c r="Q33" s="119"/>
      <c r="R33" s="119"/>
      <c r="S33" s="119"/>
      <c r="T33" s="119"/>
      <c r="U33" s="112"/>
      <c r="V33" s="112"/>
      <c r="AA33" s="120"/>
    </row>
    <row r="34" spans="2:27" s="129" customFormat="1" ht="17.25" customHeight="1" thickBot="1" x14ac:dyDescent="0.25">
      <c r="B34" s="122" t="s">
        <v>61</v>
      </c>
      <c r="C34" s="123"/>
      <c r="D34" s="124">
        <f t="shared" si="8"/>
        <v>0</v>
      </c>
      <c r="E34" s="123"/>
      <c r="F34" s="124">
        <f t="shared" si="9"/>
        <v>0</v>
      </c>
      <c r="G34" s="123"/>
      <c r="H34" s="124">
        <f t="shared" si="10"/>
        <v>0</v>
      </c>
      <c r="I34" s="123"/>
      <c r="J34" s="124">
        <f t="shared" si="11"/>
        <v>0</v>
      </c>
      <c r="K34" s="184"/>
      <c r="L34" s="125"/>
      <c r="M34" s="126"/>
      <c r="N34" s="126"/>
      <c r="O34" s="126"/>
      <c r="P34" s="127"/>
      <c r="Q34" s="128"/>
      <c r="R34" s="128"/>
      <c r="S34" s="128"/>
      <c r="T34" s="128"/>
      <c r="U34" s="127"/>
      <c r="V34" s="127"/>
      <c r="AA34" s="130"/>
    </row>
    <row r="35" spans="2:27" s="129" customFormat="1" ht="30.75" thickBot="1" x14ac:dyDescent="0.25">
      <c r="B35" s="122" t="s">
        <v>62</v>
      </c>
      <c r="C35" s="123"/>
      <c r="D35" s="124">
        <f t="shared" si="8"/>
        <v>0</v>
      </c>
      <c r="E35" s="123"/>
      <c r="F35" s="124">
        <f t="shared" si="9"/>
        <v>0</v>
      </c>
      <c r="G35" s="123"/>
      <c r="H35" s="124">
        <f t="shared" si="10"/>
        <v>0</v>
      </c>
      <c r="I35" s="123"/>
      <c r="J35" s="124">
        <f t="shared" si="11"/>
        <v>0</v>
      </c>
      <c r="K35" s="184"/>
      <c r="L35" s="125"/>
      <c r="M35" s="126"/>
      <c r="N35" s="126"/>
      <c r="O35" s="126"/>
      <c r="P35" s="127"/>
      <c r="Q35" s="128"/>
      <c r="R35" s="128"/>
      <c r="S35" s="128"/>
      <c r="T35" s="128"/>
      <c r="U35" s="127"/>
      <c r="V35" s="127"/>
      <c r="AA35" s="130"/>
    </row>
    <row r="36" spans="2:27" s="129" customFormat="1" ht="60.75" thickBot="1" x14ac:dyDescent="0.25">
      <c r="B36" s="122" t="s">
        <v>69</v>
      </c>
      <c r="C36" s="123"/>
      <c r="D36" s="124">
        <f t="shared" si="8"/>
        <v>0</v>
      </c>
      <c r="E36" s="123"/>
      <c r="F36" s="124">
        <f t="shared" si="9"/>
        <v>0</v>
      </c>
      <c r="G36" s="123"/>
      <c r="H36" s="124">
        <f t="shared" si="10"/>
        <v>0</v>
      </c>
      <c r="I36" s="123"/>
      <c r="J36" s="124">
        <f t="shared" si="11"/>
        <v>0</v>
      </c>
      <c r="K36" s="184"/>
      <c r="L36" s="125"/>
      <c r="M36" s="126"/>
      <c r="N36" s="126"/>
      <c r="O36" s="126"/>
      <c r="P36" s="127"/>
      <c r="Q36" s="128"/>
      <c r="R36" s="128"/>
      <c r="S36" s="128"/>
      <c r="T36" s="128"/>
      <c r="U36" s="127"/>
      <c r="V36" s="127"/>
      <c r="AA36" s="130"/>
    </row>
    <row r="37" spans="2:27" s="129" customFormat="1" ht="44.25" customHeight="1" thickBot="1" x14ac:dyDescent="0.25">
      <c r="B37" s="122" t="s">
        <v>70</v>
      </c>
      <c r="C37" s="123"/>
      <c r="D37" s="124">
        <f t="shared" si="8"/>
        <v>0</v>
      </c>
      <c r="E37" s="123"/>
      <c r="F37" s="124">
        <f t="shared" ref="F37:F40" si="12">E37/$K$42</f>
        <v>0</v>
      </c>
      <c r="G37" s="123"/>
      <c r="H37" s="124">
        <f t="shared" ref="H37:H40" si="13">G37/$K$42</f>
        <v>0</v>
      </c>
      <c r="I37" s="123"/>
      <c r="J37" s="124">
        <f t="shared" ref="J37:J40" si="14">I37/$K$42</f>
        <v>0</v>
      </c>
      <c r="K37" s="184"/>
      <c r="L37" s="125"/>
      <c r="M37" s="126"/>
      <c r="N37" s="126"/>
      <c r="O37" s="126"/>
      <c r="P37" s="127"/>
      <c r="Q37" s="128"/>
      <c r="R37" s="128"/>
      <c r="S37" s="128"/>
      <c r="T37" s="128"/>
      <c r="U37" s="127"/>
      <c r="V37" s="127"/>
      <c r="AA37" s="130"/>
    </row>
    <row r="38" spans="2:27" s="129" customFormat="1" ht="45.75" thickBot="1" x14ac:dyDescent="0.25">
      <c r="B38" s="122" t="s">
        <v>71</v>
      </c>
      <c r="C38" s="123">
        <v>3</v>
      </c>
      <c r="D38" s="124">
        <f t="shared" ref="D38:D40" si="15">C38/$K$42</f>
        <v>3.7037037037037035E-2</v>
      </c>
      <c r="E38" s="123"/>
      <c r="F38" s="124">
        <f t="shared" si="12"/>
        <v>0</v>
      </c>
      <c r="G38" s="123"/>
      <c r="H38" s="124">
        <f t="shared" si="13"/>
        <v>0</v>
      </c>
      <c r="I38" s="123"/>
      <c r="J38" s="124">
        <f t="shared" si="14"/>
        <v>0</v>
      </c>
      <c r="K38" s="184"/>
      <c r="L38" s="125"/>
      <c r="M38" s="126"/>
      <c r="N38" s="126"/>
      <c r="O38" s="126"/>
      <c r="P38" s="127"/>
      <c r="Q38" s="128"/>
      <c r="R38" s="128"/>
      <c r="S38" s="128"/>
      <c r="T38" s="128"/>
      <c r="U38" s="127"/>
      <c r="V38" s="127"/>
      <c r="AA38" s="130"/>
    </row>
    <row r="39" spans="2:27" s="129" customFormat="1" ht="45.75" thickBot="1" x14ac:dyDescent="0.25">
      <c r="B39" s="122" t="s">
        <v>78</v>
      </c>
      <c r="C39" s="123"/>
      <c r="D39" s="124">
        <f t="shared" si="15"/>
        <v>0</v>
      </c>
      <c r="E39" s="123"/>
      <c r="F39" s="124">
        <f t="shared" si="12"/>
        <v>0</v>
      </c>
      <c r="G39" s="123"/>
      <c r="H39" s="124">
        <f t="shared" si="13"/>
        <v>0</v>
      </c>
      <c r="I39" s="123"/>
      <c r="J39" s="124">
        <f t="shared" si="14"/>
        <v>0</v>
      </c>
      <c r="K39" s="184"/>
      <c r="L39" s="125"/>
      <c r="M39" s="126"/>
      <c r="N39" s="126"/>
      <c r="O39" s="126"/>
      <c r="P39" s="127"/>
      <c r="Q39" s="128"/>
      <c r="R39" s="128"/>
      <c r="S39" s="128"/>
      <c r="T39" s="128"/>
      <c r="U39" s="127"/>
      <c r="V39" s="127"/>
      <c r="AA39" s="130"/>
    </row>
    <row r="40" spans="2:27" s="129" customFormat="1" ht="30.75" thickBot="1" x14ac:dyDescent="0.25">
      <c r="B40" s="122" t="s">
        <v>72</v>
      </c>
      <c r="C40" s="123">
        <v>1</v>
      </c>
      <c r="D40" s="124">
        <f t="shared" si="15"/>
        <v>1.2345679012345678E-2</v>
      </c>
      <c r="E40" s="123"/>
      <c r="F40" s="124">
        <f t="shared" si="12"/>
        <v>0</v>
      </c>
      <c r="G40" s="123"/>
      <c r="H40" s="124">
        <f t="shared" si="13"/>
        <v>0</v>
      </c>
      <c r="I40" s="123"/>
      <c r="J40" s="124">
        <f t="shared" si="14"/>
        <v>0</v>
      </c>
      <c r="K40" s="184"/>
      <c r="L40" s="125"/>
      <c r="M40" s="126"/>
      <c r="N40" s="126"/>
      <c r="O40" s="126"/>
      <c r="P40" s="127"/>
      <c r="Q40" s="128"/>
      <c r="R40" s="128"/>
      <c r="S40" s="128"/>
      <c r="T40" s="128"/>
      <c r="U40" s="127"/>
      <c r="V40" s="127"/>
      <c r="AA40" s="130"/>
    </row>
    <row r="41" spans="2:27" s="147" customFormat="1" ht="24" customHeight="1" thickBot="1" x14ac:dyDescent="0.25">
      <c r="B41" s="141" t="s">
        <v>73</v>
      </c>
      <c r="C41" s="142">
        <v>1</v>
      </c>
      <c r="D41" s="124">
        <f>C41/$K$42</f>
        <v>1.2345679012345678E-2</v>
      </c>
      <c r="E41" s="142"/>
      <c r="F41" s="124">
        <f>E41/$K$42</f>
        <v>0</v>
      </c>
      <c r="G41" s="142"/>
      <c r="H41" s="124">
        <f>G41/$K$42</f>
        <v>0</v>
      </c>
      <c r="I41" s="142"/>
      <c r="J41" s="124">
        <f>I41/$K$42</f>
        <v>0</v>
      </c>
      <c r="K41" s="184"/>
      <c r="L41" s="143"/>
      <c r="M41" s="144"/>
      <c r="N41" s="144"/>
      <c r="O41" s="144"/>
      <c r="P41" s="145"/>
      <c r="Q41" s="146"/>
      <c r="R41" s="146"/>
      <c r="S41" s="146"/>
      <c r="T41" s="146"/>
      <c r="U41" s="145"/>
      <c r="V41" s="145"/>
      <c r="AA41" s="148"/>
    </row>
    <row r="42" spans="2:27" s="129" customFormat="1" ht="15.75" thickBot="1" x14ac:dyDescent="0.25">
      <c r="B42" s="131" t="s">
        <v>55</v>
      </c>
      <c r="C42" s="131">
        <f>SUM(C29:C41)</f>
        <v>81</v>
      </c>
      <c r="D42" s="124">
        <f>C42/$K$42</f>
        <v>1</v>
      </c>
      <c r="E42" s="131">
        <f>SUM(E29:E41)</f>
        <v>0</v>
      </c>
      <c r="F42" s="124">
        <f>E42/$K$42</f>
        <v>0</v>
      </c>
      <c r="G42" s="131">
        <f>SUM(G29:G41)</f>
        <v>0</v>
      </c>
      <c r="H42" s="124">
        <f>G42/$K$42</f>
        <v>0</v>
      </c>
      <c r="I42" s="131">
        <f>SUM(I29:I41)</f>
        <v>0</v>
      </c>
      <c r="J42" s="124">
        <f>I42/$K$42</f>
        <v>0</v>
      </c>
      <c r="K42" s="132">
        <f>C42+E42+G42+I42</f>
        <v>81</v>
      </c>
      <c r="L42" s="125"/>
      <c r="M42" s="126"/>
      <c r="N42" s="133"/>
      <c r="O42" s="133"/>
      <c r="P42" s="134"/>
      <c r="Q42" s="135"/>
      <c r="R42" s="135"/>
      <c r="S42" s="135"/>
      <c r="T42" s="135"/>
      <c r="U42" s="134"/>
      <c r="V42" s="134"/>
      <c r="W42" s="136"/>
      <c r="X42" s="136"/>
      <c r="Y42" s="136"/>
      <c r="Z42" s="136"/>
      <c r="AA42" s="137"/>
    </row>
    <row r="43" spans="2:27" x14ac:dyDescent="0.2">
      <c r="M43" s="76"/>
    </row>
  </sheetData>
  <mergeCells count="7">
    <mergeCell ref="B27:J27"/>
    <mergeCell ref="K27:K41"/>
    <mergeCell ref="AC3:AG3"/>
    <mergeCell ref="B6:J6"/>
    <mergeCell ref="K6:K21"/>
    <mergeCell ref="B4:F4"/>
    <mergeCell ref="B25:F25"/>
  </mergeCells>
  <conditionalFormatting sqref="F8:F21">
    <cfRule type="colorScale" priority="18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29:F41">
    <cfRule type="colorScale" priority="19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8:H21">
    <cfRule type="colorScale" priority="18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29:H41">
    <cfRule type="colorScale" priority="19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8:J21">
    <cfRule type="colorScale" priority="18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29:J41">
    <cfRule type="colorScale" priority="18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verticalDpi="599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57"/>
    <outlinePr summaryBelow="0"/>
  </sheetPr>
  <dimension ref="B2:AM408"/>
  <sheetViews>
    <sheetView tabSelected="1" topLeftCell="A406" zoomScale="70" zoomScaleNormal="70" workbookViewId="0">
      <selection activeCell="E389" sqref="E389"/>
    </sheetView>
  </sheetViews>
  <sheetFormatPr defaultRowHeight="12.75" x14ac:dyDescent="0.2"/>
  <cols>
    <col min="1" max="1" width="9.140625" style="6"/>
    <col min="2" max="2" width="41.28515625" style="6" customWidth="1"/>
    <col min="3" max="3" width="19.7109375" style="6" customWidth="1"/>
    <col min="4" max="4" width="18.85546875" style="6" customWidth="1"/>
    <col min="5" max="5" width="5.7109375" style="6" customWidth="1"/>
    <col min="6" max="6" width="4.7109375" style="6" customWidth="1"/>
    <col min="7" max="32" width="9.140625" style="6"/>
    <col min="33" max="33" width="24.5703125" style="6" customWidth="1"/>
    <col min="34" max="35" width="9.140625" style="6"/>
    <col min="36" max="36" width="26.28515625" style="6" customWidth="1"/>
    <col min="37" max="37" width="5.140625" style="6" customWidth="1"/>
    <col min="38" max="38" width="4.85546875" style="6" customWidth="1"/>
    <col min="39" max="39" width="6" style="6" customWidth="1"/>
    <col min="40" max="16384" width="9.140625" style="6"/>
  </cols>
  <sheetData>
    <row r="2" spans="2:39" ht="18" x14ac:dyDescent="0.25">
      <c r="B2" s="14" t="s">
        <v>80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2:39" x14ac:dyDescent="0.2">
      <c r="B3" s="7"/>
      <c r="C3" s="7"/>
    </row>
    <row r="4" spans="2:39" x14ac:dyDescent="0.2">
      <c r="E4" s="8"/>
    </row>
    <row r="6" spans="2:39" ht="13.5" thickBot="1" x14ac:dyDescent="0.25">
      <c r="E6" s="9"/>
    </row>
    <row r="7" spans="2:39" ht="25.5" customHeight="1" thickTop="1" thickBot="1" x14ac:dyDescent="0.25">
      <c r="B7" s="23" t="s">
        <v>28</v>
      </c>
      <c r="C7" s="27"/>
      <c r="D7" s="27"/>
      <c r="G7" s="28"/>
      <c r="H7" s="29"/>
      <c r="I7" s="29"/>
      <c r="J7" s="29"/>
      <c r="K7" s="29"/>
      <c r="L7" s="29"/>
      <c r="M7" s="29"/>
      <c r="N7" s="29"/>
      <c r="O7" s="29"/>
      <c r="P7" s="30"/>
      <c r="R7" s="28"/>
      <c r="S7" s="29"/>
      <c r="T7" s="29"/>
      <c r="U7" s="29"/>
      <c r="V7" s="29"/>
      <c r="W7" s="29"/>
      <c r="X7" s="29"/>
      <c r="Y7" s="29"/>
      <c r="Z7" s="29"/>
      <c r="AA7" s="30"/>
    </row>
    <row r="8" spans="2:39" ht="15" x14ac:dyDescent="0.2">
      <c r="B8" s="24"/>
      <c r="C8" s="58"/>
      <c r="D8" s="58"/>
      <c r="G8" s="31"/>
      <c r="P8" s="32"/>
      <c r="R8" s="31"/>
      <c r="AA8" s="32"/>
      <c r="AD8" s="189" t="s">
        <v>29</v>
      </c>
      <c r="AE8" s="190"/>
      <c r="AF8" s="190"/>
      <c r="AG8" s="190"/>
      <c r="AH8" s="187" t="s">
        <v>0</v>
      </c>
      <c r="AI8" s="188"/>
      <c r="AJ8" s="188"/>
      <c r="AK8" s="193" t="s">
        <v>1</v>
      </c>
      <c r="AL8" s="193"/>
      <c r="AM8" s="194"/>
    </row>
    <row r="9" spans="2:39" s="7" customFormat="1" ht="31.5" customHeight="1" thickBot="1" x14ac:dyDescent="0.3">
      <c r="B9" s="25"/>
      <c r="C9" s="59" t="s">
        <v>91</v>
      </c>
      <c r="D9" s="59" t="s">
        <v>87</v>
      </c>
      <c r="E9" s="6"/>
      <c r="F9" s="6"/>
      <c r="G9" s="33"/>
      <c r="P9" s="34"/>
      <c r="R9" s="33"/>
      <c r="AA9" s="34"/>
      <c r="AD9" s="191"/>
      <c r="AE9" s="192"/>
      <c r="AF9" s="192"/>
      <c r="AG9" s="192"/>
      <c r="AH9" s="197" t="s">
        <v>2</v>
      </c>
      <c r="AI9" s="198"/>
      <c r="AJ9" s="198"/>
      <c r="AK9" s="195"/>
      <c r="AL9" s="195"/>
      <c r="AM9" s="196"/>
    </row>
    <row r="10" spans="2:39" s="7" customFormat="1" ht="15.75" thickBot="1" x14ac:dyDescent="0.25">
      <c r="B10" s="26" t="s">
        <v>14</v>
      </c>
      <c r="C10" s="51">
        <f>'Cədvəl 2 İş prosesi'!D21</f>
        <v>523</v>
      </c>
      <c r="D10" s="52">
        <f>'Cədvəl 2 İş prosesi'!D41</f>
        <v>599</v>
      </c>
      <c r="E10" s="6"/>
      <c r="F10" s="6"/>
      <c r="G10" s="33"/>
      <c r="P10" s="34"/>
      <c r="R10" s="33"/>
      <c r="AA10" s="34"/>
      <c r="AD10" s="13"/>
      <c r="AE10" s="13"/>
      <c r="AF10" s="13"/>
      <c r="AG10" s="13"/>
      <c r="AH10" s="13"/>
      <c r="AI10" s="13"/>
      <c r="AJ10" s="13"/>
      <c r="AK10" s="13"/>
      <c r="AL10" s="13"/>
      <c r="AM10" s="13"/>
    </row>
    <row r="11" spans="2:39" s="7" customFormat="1" ht="15" x14ac:dyDescent="0.2">
      <c r="B11" s="26" t="s">
        <v>15</v>
      </c>
      <c r="C11" s="51">
        <f>'Cədvəl 2 İş prosesi'!E21</f>
        <v>516</v>
      </c>
      <c r="D11" s="52">
        <f>'Cədvəl 2 İş prosesi'!E41</f>
        <v>581</v>
      </c>
      <c r="E11" s="6"/>
      <c r="F11" s="6"/>
      <c r="G11" s="33"/>
      <c r="P11" s="34"/>
      <c r="R11" s="33"/>
      <c r="AA11" s="34"/>
      <c r="AD11" s="189" t="s">
        <v>30</v>
      </c>
      <c r="AE11" s="190"/>
      <c r="AF11" s="190"/>
      <c r="AG11" s="190"/>
      <c r="AH11" s="187" t="s">
        <v>3</v>
      </c>
      <c r="AI11" s="187"/>
      <c r="AJ11" s="187"/>
      <c r="AK11" s="193" t="s">
        <v>45</v>
      </c>
      <c r="AL11" s="193"/>
      <c r="AM11" s="194"/>
    </row>
    <row r="12" spans="2:39" s="7" customFormat="1" ht="15.75" thickBot="1" x14ac:dyDescent="0.25">
      <c r="B12" s="26" t="s">
        <v>16</v>
      </c>
      <c r="C12" s="51">
        <f>'Cədvəl 2 İş prosesi'!F21</f>
        <v>62</v>
      </c>
      <c r="D12" s="44">
        <f>'Cədvəl 2 İş prosesi'!F41</f>
        <v>81</v>
      </c>
      <c r="E12" s="6"/>
      <c r="F12" s="6"/>
      <c r="G12" s="33"/>
      <c r="P12" s="34"/>
      <c r="R12" s="33"/>
      <c r="AA12" s="34"/>
      <c r="AD12" s="191"/>
      <c r="AE12" s="192"/>
      <c r="AF12" s="192"/>
      <c r="AG12" s="192"/>
      <c r="AH12" s="197" t="s">
        <v>4</v>
      </c>
      <c r="AI12" s="197"/>
      <c r="AJ12" s="197"/>
      <c r="AK12" s="195"/>
      <c r="AL12" s="195"/>
      <c r="AM12" s="196"/>
    </row>
    <row r="13" spans="2:39" s="7" customFormat="1" ht="30" x14ac:dyDescent="0.2">
      <c r="B13" s="26" t="s">
        <v>34</v>
      </c>
      <c r="C13" s="57">
        <f t="shared" ref="C13:D13" si="0">+C11/C10</f>
        <v>0.98661567877629064</v>
      </c>
      <c r="D13" s="57">
        <f t="shared" si="0"/>
        <v>0.96994991652754592</v>
      </c>
      <c r="E13" s="6"/>
      <c r="F13" s="6"/>
      <c r="G13" s="33"/>
      <c r="P13" s="34"/>
      <c r="R13" s="33"/>
      <c r="AA13" s="34"/>
    </row>
    <row r="14" spans="2:39" s="7" customFormat="1" ht="15.75" thickBot="1" x14ac:dyDescent="0.25">
      <c r="B14" s="39" t="s">
        <v>17</v>
      </c>
      <c r="C14" s="45">
        <f>IF(C12&gt;0,365/(C11/C12),IF(C12=0,365/C11))</f>
        <v>43.856589147286826</v>
      </c>
      <c r="D14" s="45">
        <f>IF(D12&gt;0,365/(D11/D12),IF(D12=0,365/D11))</f>
        <v>50.886402753872638</v>
      </c>
      <c r="E14" s="6"/>
      <c r="F14" s="6"/>
      <c r="G14" s="33"/>
      <c r="P14" s="34"/>
      <c r="R14" s="33"/>
      <c r="AA14" s="34"/>
    </row>
    <row r="15" spans="2:39" ht="15.75" thickTop="1" x14ac:dyDescent="0.2">
      <c r="B15" s="46" t="s">
        <v>39</v>
      </c>
      <c r="C15" s="47"/>
      <c r="D15" s="47">
        <v>1</v>
      </c>
      <c r="E15" s="10"/>
      <c r="G15" s="31"/>
      <c r="P15" s="32"/>
      <c r="R15" s="31"/>
      <c r="AA15" s="32"/>
    </row>
    <row r="16" spans="2:39" x14ac:dyDescent="0.2">
      <c r="G16" s="31"/>
      <c r="P16" s="32"/>
      <c r="R16" s="31"/>
      <c r="AA16" s="32"/>
    </row>
    <row r="17" spans="4:27" x14ac:dyDescent="0.2">
      <c r="D17" s="6" t="s">
        <v>37</v>
      </c>
      <c r="G17" s="31"/>
      <c r="P17" s="32"/>
      <c r="R17" s="31"/>
      <c r="AA17" s="32"/>
    </row>
    <row r="18" spans="4:27" x14ac:dyDescent="0.2">
      <c r="D18" s="6" t="s">
        <v>38</v>
      </c>
      <c r="G18" s="31"/>
      <c r="P18" s="32"/>
      <c r="R18" s="31"/>
      <c r="AA18" s="32"/>
    </row>
    <row r="19" spans="4:27" x14ac:dyDescent="0.2">
      <c r="G19" s="31"/>
      <c r="P19" s="32"/>
      <c r="R19" s="31"/>
      <c r="AA19" s="32"/>
    </row>
    <row r="20" spans="4:27" x14ac:dyDescent="0.2">
      <c r="G20" s="31"/>
      <c r="P20" s="32"/>
      <c r="R20" s="31"/>
      <c r="AA20" s="32"/>
    </row>
    <row r="21" spans="4:27" x14ac:dyDescent="0.2">
      <c r="G21" s="31"/>
      <c r="P21" s="32"/>
      <c r="R21" s="31"/>
      <c r="AA21" s="32"/>
    </row>
    <row r="22" spans="4:27" x14ac:dyDescent="0.2">
      <c r="G22" s="31"/>
      <c r="P22" s="32"/>
      <c r="R22" s="31"/>
      <c r="AA22" s="32"/>
    </row>
    <row r="23" spans="4:27" x14ac:dyDescent="0.2">
      <c r="G23" s="31"/>
      <c r="P23" s="32"/>
      <c r="R23" s="31"/>
      <c r="AA23" s="32"/>
    </row>
    <row r="24" spans="4:27" x14ac:dyDescent="0.2">
      <c r="G24" s="31"/>
      <c r="P24" s="32"/>
      <c r="R24" s="31"/>
      <c r="AA24" s="32"/>
    </row>
    <row r="25" spans="4:27" x14ac:dyDescent="0.2">
      <c r="G25" s="31"/>
      <c r="P25" s="32"/>
      <c r="R25" s="31"/>
      <c r="AA25" s="32"/>
    </row>
    <row r="26" spans="4:27" x14ac:dyDescent="0.2">
      <c r="F26" s="32"/>
      <c r="P26" s="32"/>
      <c r="R26" s="31"/>
      <c r="AA26" s="32"/>
    </row>
    <row r="27" spans="4:27" x14ac:dyDescent="0.2">
      <c r="F27" s="32"/>
      <c r="P27" s="32"/>
      <c r="R27" s="31"/>
      <c r="AA27" s="32"/>
    </row>
    <row r="28" spans="4:27" x14ac:dyDescent="0.2">
      <c r="F28" s="32"/>
      <c r="P28" s="32"/>
      <c r="R28" s="31"/>
      <c r="AA28" s="32"/>
    </row>
    <row r="29" spans="4:27" ht="13.5" thickBot="1" x14ac:dyDescent="0.25">
      <c r="G29" s="35"/>
      <c r="H29" s="36"/>
      <c r="I29" s="36"/>
      <c r="J29" s="36"/>
      <c r="K29" s="36"/>
      <c r="L29" s="36"/>
      <c r="M29" s="36"/>
      <c r="N29" s="36"/>
      <c r="O29" s="36"/>
      <c r="P29" s="37"/>
      <c r="R29" s="35"/>
      <c r="S29" s="36"/>
      <c r="T29" s="36"/>
      <c r="U29" s="36"/>
      <c r="V29" s="36"/>
      <c r="W29" s="36"/>
      <c r="X29" s="36"/>
      <c r="Y29" s="36"/>
      <c r="Z29" s="36"/>
      <c r="AA29" s="37"/>
    </row>
    <row r="30" spans="4:27" ht="13.5" thickTop="1" x14ac:dyDescent="0.2"/>
    <row r="33" spans="2:27" ht="13.5" thickBot="1" x14ac:dyDescent="0.25"/>
    <row r="34" spans="2:27" ht="26.25" customHeight="1" thickTop="1" thickBot="1" x14ac:dyDescent="0.25">
      <c r="B34" s="40" t="str">
        <f>'[1]Cədvəl 2 İş prosesi'!B29</f>
        <v>1. Cinayət işləri</v>
      </c>
      <c r="C34" s="29"/>
      <c r="D34" s="42"/>
      <c r="G34" s="28"/>
      <c r="H34" s="29"/>
      <c r="I34" s="29"/>
      <c r="J34" s="29"/>
      <c r="K34" s="29"/>
      <c r="L34" s="29"/>
      <c r="M34" s="29"/>
      <c r="N34" s="29"/>
      <c r="O34" s="29"/>
      <c r="P34" s="30"/>
      <c r="R34" s="28"/>
      <c r="S34" s="29"/>
      <c r="T34" s="29"/>
      <c r="U34" s="29"/>
      <c r="V34" s="29"/>
      <c r="W34" s="29"/>
      <c r="X34" s="29"/>
      <c r="Y34" s="29"/>
      <c r="Z34" s="29"/>
      <c r="AA34" s="30"/>
    </row>
    <row r="35" spans="2:27" ht="15" x14ac:dyDescent="0.2">
      <c r="B35" s="41"/>
      <c r="C35" s="154"/>
      <c r="D35" s="150"/>
      <c r="E35" s="38"/>
      <c r="G35" s="31"/>
      <c r="P35" s="32"/>
      <c r="R35" s="31"/>
      <c r="AA35" s="32"/>
    </row>
    <row r="36" spans="2:27" ht="15.75" x14ac:dyDescent="0.2">
      <c r="B36" s="41"/>
      <c r="C36" s="155" t="s">
        <v>91</v>
      </c>
      <c r="D36" s="151" t="s">
        <v>87</v>
      </c>
      <c r="E36" s="38"/>
      <c r="G36" s="31"/>
      <c r="P36" s="32"/>
      <c r="R36" s="31"/>
      <c r="AA36" s="32"/>
    </row>
    <row r="37" spans="2:27" ht="15" x14ac:dyDescent="0.2">
      <c r="B37" s="26" t="s">
        <v>14</v>
      </c>
      <c r="C37" s="156">
        <f>'Cədvəl 2 İş prosesi'!D7</f>
        <v>59</v>
      </c>
      <c r="D37" s="51">
        <f>'Cədvəl 2 İş prosesi'!D27</f>
        <v>45</v>
      </c>
      <c r="E37" s="38"/>
      <c r="G37" s="31"/>
      <c r="P37" s="32"/>
      <c r="R37" s="31"/>
      <c r="AA37" s="32"/>
    </row>
    <row r="38" spans="2:27" ht="15" x14ac:dyDescent="0.2">
      <c r="B38" s="26" t="s">
        <v>15</v>
      </c>
      <c r="C38" s="156">
        <f>'Cədvəl 2 İş prosesi'!E7</f>
        <v>56</v>
      </c>
      <c r="D38" s="51">
        <f>'Cədvəl 2 İş prosesi'!E27</f>
        <v>40</v>
      </c>
      <c r="E38" s="38"/>
      <c r="G38" s="31"/>
      <c r="P38" s="32"/>
      <c r="R38" s="31"/>
      <c r="AA38" s="32"/>
    </row>
    <row r="39" spans="2:27" ht="15" x14ac:dyDescent="0.2">
      <c r="B39" s="26" t="s">
        <v>16</v>
      </c>
      <c r="C39" s="156">
        <f>'Cədvəl 2 İş prosesi'!F7</f>
        <v>4</v>
      </c>
      <c r="D39" s="51">
        <f>'Cədvəl 2 İş prosesi'!F27</f>
        <v>9</v>
      </c>
      <c r="E39" s="38"/>
      <c r="G39" s="31"/>
      <c r="P39" s="32"/>
      <c r="R39" s="31"/>
      <c r="AA39" s="32"/>
    </row>
    <row r="40" spans="2:27" ht="30" x14ac:dyDescent="0.2">
      <c r="B40" s="26" t="s">
        <v>34</v>
      </c>
      <c r="C40" s="157">
        <f t="shared" ref="C40:D40" si="1">+C38/C37</f>
        <v>0.94915254237288138</v>
      </c>
      <c r="D40" s="152">
        <f t="shared" si="1"/>
        <v>0.88888888888888884</v>
      </c>
      <c r="E40" s="38"/>
      <c r="G40" s="31"/>
      <c r="P40" s="32"/>
      <c r="R40" s="31"/>
      <c r="AA40" s="32"/>
    </row>
    <row r="41" spans="2:27" ht="15.75" thickBot="1" x14ac:dyDescent="0.25">
      <c r="B41" s="39" t="s">
        <v>17</v>
      </c>
      <c r="C41" s="158">
        <f>IF(C39&gt;0,365/(C38/C39),IF(C39=0,365/C38))</f>
        <v>26.071428571428573</v>
      </c>
      <c r="D41" s="153">
        <f>IF(D39&gt;0,365/(D38/D39),IF(D39=0,365/D38))</f>
        <v>82.125</v>
      </c>
      <c r="E41" s="38"/>
      <c r="G41" s="31"/>
      <c r="P41" s="32"/>
      <c r="R41" s="31"/>
      <c r="AA41" s="32"/>
    </row>
    <row r="42" spans="2:27" ht="15.75" thickTop="1" x14ac:dyDescent="0.2">
      <c r="E42" s="38"/>
      <c r="G42" s="31"/>
      <c r="P42" s="32"/>
      <c r="R42" s="31"/>
      <c r="AA42" s="32"/>
    </row>
    <row r="43" spans="2:27" ht="15" x14ac:dyDescent="0.2">
      <c r="E43" s="38"/>
      <c r="G43" s="31"/>
      <c r="P43" s="32"/>
      <c r="R43" s="31"/>
      <c r="AA43" s="32"/>
    </row>
    <row r="44" spans="2:27" ht="15" x14ac:dyDescent="0.2">
      <c r="E44" s="38"/>
      <c r="G44" s="31"/>
      <c r="P44" s="32"/>
      <c r="R44" s="31"/>
      <c r="AA44" s="32"/>
    </row>
    <row r="45" spans="2:27" ht="15" x14ac:dyDescent="0.2">
      <c r="E45" s="38"/>
      <c r="G45" s="31"/>
      <c r="P45" s="32"/>
      <c r="R45" s="31"/>
      <c r="AA45" s="32"/>
    </row>
    <row r="46" spans="2:27" ht="15" x14ac:dyDescent="0.2">
      <c r="B46" s="38"/>
      <c r="C46" s="38"/>
      <c r="D46" s="38"/>
      <c r="E46" s="38"/>
      <c r="G46" s="31"/>
      <c r="P46" s="32"/>
      <c r="R46" s="31"/>
      <c r="AA46" s="32"/>
    </row>
    <row r="47" spans="2:27" ht="15" x14ac:dyDescent="0.2">
      <c r="B47" s="38"/>
      <c r="C47" s="38"/>
      <c r="D47" s="38"/>
      <c r="E47" s="38"/>
      <c r="G47" s="31"/>
      <c r="P47" s="32"/>
      <c r="R47" s="31"/>
      <c r="AA47" s="32"/>
    </row>
    <row r="48" spans="2:27" x14ac:dyDescent="0.2">
      <c r="G48" s="31"/>
      <c r="P48" s="32"/>
      <c r="R48" s="31"/>
      <c r="AA48" s="32"/>
    </row>
    <row r="49" spans="2:27" x14ac:dyDescent="0.2">
      <c r="G49" s="31"/>
      <c r="P49" s="32"/>
      <c r="R49" s="31"/>
      <c r="AA49" s="32"/>
    </row>
    <row r="50" spans="2:27" x14ac:dyDescent="0.2">
      <c r="G50" s="31"/>
      <c r="P50" s="32"/>
      <c r="R50" s="31"/>
      <c r="AA50" s="32"/>
    </row>
    <row r="51" spans="2:27" x14ac:dyDescent="0.2">
      <c r="G51" s="31"/>
      <c r="P51" s="32"/>
      <c r="R51" s="31"/>
      <c r="AA51" s="32"/>
    </row>
    <row r="52" spans="2:27" x14ac:dyDescent="0.2">
      <c r="G52" s="31"/>
      <c r="P52" s="32"/>
      <c r="R52" s="31"/>
      <c r="AA52" s="32"/>
    </row>
    <row r="53" spans="2:27" x14ac:dyDescent="0.2">
      <c r="G53" s="31"/>
      <c r="P53" s="32"/>
      <c r="R53" s="31"/>
      <c r="AA53" s="32"/>
    </row>
    <row r="54" spans="2:27" x14ac:dyDescent="0.2">
      <c r="G54" s="31"/>
      <c r="P54" s="32"/>
      <c r="R54" s="31"/>
      <c r="AA54" s="32"/>
    </row>
    <row r="55" spans="2:27" x14ac:dyDescent="0.2">
      <c r="G55" s="31"/>
      <c r="P55" s="32"/>
      <c r="R55" s="31"/>
      <c r="AA55" s="32"/>
    </row>
    <row r="56" spans="2:27" ht="13.5" thickBot="1" x14ac:dyDescent="0.25">
      <c r="G56" s="35"/>
      <c r="H56" s="36"/>
      <c r="I56" s="36"/>
      <c r="J56" s="36"/>
      <c r="K56" s="36"/>
      <c r="L56" s="36"/>
      <c r="M56" s="36"/>
      <c r="N56" s="36"/>
      <c r="O56" s="36"/>
      <c r="P56" s="37"/>
      <c r="R56" s="35"/>
      <c r="S56" s="36"/>
      <c r="T56" s="36"/>
      <c r="U56" s="36"/>
      <c r="V56" s="36"/>
      <c r="W56" s="36"/>
      <c r="X56" s="36"/>
      <c r="Y56" s="36"/>
      <c r="Z56" s="36"/>
      <c r="AA56" s="37"/>
    </row>
    <row r="57" spans="2:27" ht="13.5" thickTop="1" x14ac:dyDescent="0.2"/>
    <row r="60" spans="2:27" ht="13.5" thickBot="1" x14ac:dyDescent="0.25"/>
    <row r="61" spans="2:27" ht="26.25" customHeight="1" thickTop="1" x14ac:dyDescent="0.2">
      <c r="B61" s="40" t="str">
        <f>'[1]Cədvəl 2 İş prosesi'!B30</f>
        <v>2. Hərbi işlər</v>
      </c>
      <c r="C61" s="49"/>
      <c r="D61" s="49"/>
      <c r="E61" s="31"/>
      <c r="G61" s="28"/>
      <c r="H61" s="29"/>
      <c r="I61" s="29"/>
      <c r="J61" s="29"/>
      <c r="K61" s="29"/>
      <c r="L61" s="29"/>
      <c r="M61" s="29"/>
      <c r="N61" s="29"/>
      <c r="O61" s="29"/>
      <c r="P61" s="30"/>
      <c r="R61" s="28"/>
      <c r="S61" s="29"/>
      <c r="T61" s="29"/>
      <c r="U61" s="29"/>
      <c r="V61" s="29"/>
      <c r="W61" s="29"/>
      <c r="X61" s="29"/>
      <c r="Y61" s="29"/>
      <c r="Z61" s="29"/>
      <c r="AA61" s="30"/>
    </row>
    <row r="62" spans="2:27" ht="15" x14ac:dyDescent="0.2">
      <c r="B62" s="48"/>
      <c r="C62" s="50"/>
      <c r="D62" s="50"/>
      <c r="G62" s="31"/>
      <c r="P62" s="32"/>
      <c r="R62" s="31"/>
      <c r="AA62" s="32"/>
    </row>
    <row r="63" spans="2:27" ht="15.75" x14ac:dyDescent="0.25">
      <c r="B63" s="25"/>
      <c r="C63" s="59" t="s">
        <v>91</v>
      </c>
      <c r="D63" s="59" t="s">
        <v>87</v>
      </c>
      <c r="G63" s="31"/>
      <c r="P63" s="32"/>
      <c r="R63" s="31"/>
      <c r="AA63" s="32"/>
    </row>
    <row r="64" spans="2:27" ht="15" x14ac:dyDescent="0.2">
      <c r="B64" s="26" t="s">
        <v>14</v>
      </c>
      <c r="C64" s="43">
        <f>'Cədvəl 2 İş prosesi'!D8</f>
        <v>21</v>
      </c>
      <c r="D64" s="44">
        <f>'Cədvəl 2 İş prosesi'!D28</f>
        <v>18</v>
      </c>
      <c r="G64" s="31"/>
      <c r="P64" s="32"/>
      <c r="R64" s="31"/>
      <c r="AA64" s="32"/>
    </row>
    <row r="65" spans="2:27" ht="15" x14ac:dyDescent="0.2">
      <c r="B65" s="26" t="s">
        <v>15</v>
      </c>
      <c r="C65" s="43">
        <f>'Cədvəl 2 İş prosesi'!E8</f>
        <v>22</v>
      </c>
      <c r="D65" s="44">
        <f>'Cədvəl 2 İş prosesi'!E28</f>
        <v>16</v>
      </c>
      <c r="G65" s="31"/>
      <c r="P65" s="32"/>
      <c r="R65" s="31"/>
      <c r="AA65" s="32"/>
    </row>
    <row r="66" spans="2:27" ht="15" x14ac:dyDescent="0.2">
      <c r="B66" s="26" t="s">
        <v>16</v>
      </c>
      <c r="C66" s="43">
        <f>'Cədvəl 2 İş prosesi'!F8</f>
        <v>0</v>
      </c>
      <c r="D66" s="44">
        <f>'Cədvəl 2 İş prosesi'!F28</f>
        <v>2</v>
      </c>
      <c r="G66" s="31"/>
      <c r="P66" s="32"/>
      <c r="R66" s="31"/>
      <c r="AA66" s="32"/>
    </row>
    <row r="67" spans="2:27" ht="30" x14ac:dyDescent="0.2">
      <c r="B67" s="26" t="s">
        <v>34</v>
      </c>
      <c r="C67" s="57">
        <f t="shared" ref="C67:D67" si="2">+C65/C64</f>
        <v>1.0476190476190477</v>
      </c>
      <c r="D67" s="57">
        <f t="shared" si="2"/>
        <v>0.88888888888888884</v>
      </c>
      <c r="G67" s="31"/>
      <c r="P67" s="32"/>
      <c r="R67" s="31"/>
      <c r="AA67" s="32"/>
    </row>
    <row r="68" spans="2:27" ht="15.75" thickBot="1" x14ac:dyDescent="0.25">
      <c r="B68" s="39" t="s">
        <v>17</v>
      </c>
      <c r="C68" s="45">
        <f>IF(C66&gt;0,365/(C65/C66),IF(C66=0,365/C65))</f>
        <v>16.59090909090909</v>
      </c>
      <c r="D68" s="45">
        <f>IF(D66&gt;0,365/(D65/D66),IF(D66=0,365/D65))</f>
        <v>45.625</v>
      </c>
      <c r="G68" s="31"/>
      <c r="P68" s="32"/>
      <c r="R68" s="31"/>
      <c r="AA68" s="32"/>
    </row>
    <row r="69" spans="2:27" ht="15.75" thickTop="1" x14ac:dyDescent="0.2">
      <c r="B69" s="16"/>
      <c r="C69" s="16"/>
      <c r="D69" s="16"/>
      <c r="G69" s="31"/>
      <c r="P69" s="32"/>
      <c r="R69" s="31"/>
      <c r="AA69" s="32"/>
    </row>
    <row r="70" spans="2:27" ht="15" x14ac:dyDescent="0.2">
      <c r="B70" s="16"/>
      <c r="C70" s="16"/>
      <c r="D70" s="16"/>
      <c r="G70" s="31"/>
      <c r="P70" s="32"/>
      <c r="R70" s="31"/>
      <c r="AA70" s="32"/>
    </row>
    <row r="71" spans="2:27" ht="15" x14ac:dyDescent="0.2">
      <c r="B71" s="16"/>
      <c r="C71" s="16"/>
      <c r="D71" s="16"/>
      <c r="G71" s="31"/>
      <c r="P71" s="32"/>
      <c r="R71" s="31"/>
      <c r="AA71" s="32"/>
    </row>
    <row r="72" spans="2:27" ht="15" x14ac:dyDescent="0.2">
      <c r="B72" s="16"/>
      <c r="C72" s="16"/>
      <c r="D72" s="16"/>
      <c r="G72" s="31"/>
      <c r="P72" s="32"/>
      <c r="R72" s="31"/>
      <c r="AA72" s="32"/>
    </row>
    <row r="73" spans="2:27" ht="15" x14ac:dyDescent="0.2">
      <c r="B73" s="16"/>
      <c r="C73" s="16"/>
      <c r="D73" s="16"/>
      <c r="G73" s="31"/>
      <c r="P73" s="32"/>
      <c r="R73" s="31"/>
      <c r="AA73" s="32"/>
    </row>
    <row r="74" spans="2:27" ht="15" x14ac:dyDescent="0.2">
      <c r="B74" s="16"/>
      <c r="C74" s="16"/>
      <c r="D74" s="16"/>
      <c r="G74" s="31"/>
      <c r="P74" s="32"/>
      <c r="R74" s="31"/>
      <c r="AA74" s="32"/>
    </row>
    <row r="75" spans="2:27" ht="15" x14ac:dyDescent="0.2">
      <c r="B75" s="16"/>
      <c r="C75" s="16"/>
      <c r="D75" s="16"/>
      <c r="G75" s="31"/>
      <c r="P75" s="32"/>
      <c r="R75" s="31"/>
      <c r="AA75" s="32"/>
    </row>
    <row r="76" spans="2:27" ht="15" x14ac:dyDescent="0.2">
      <c r="B76" s="16"/>
      <c r="C76" s="16"/>
      <c r="D76" s="16"/>
      <c r="G76" s="31"/>
      <c r="P76" s="32"/>
      <c r="R76" s="31"/>
      <c r="AA76" s="32"/>
    </row>
    <row r="77" spans="2:27" ht="15" x14ac:dyDescent="0.2">
      <c r="B77" s="16"/>
      <c r="C77" s="16"/>
      <c r="D77" s="16"/>
      <c r="G77" s="31"/>
      <c r="P77" s="32"/>
      <c r="R77" s="31"/>
      <c r="AA77" s="32"/>
    </row>
    <row r="78" spans="2:27" ht="15" x14ac:dyDescent="0.2">
      <c r="B78" s="16"/>
      <c r="C78" s="16"/>
      <c r="D78" s="16"/>
      <c r="G78" s="31"/>
      <c r="P78" s="32"/>
      <c r="R78" s="31"/>
      <c r="AA78" s="32"/>
    </row>
    <row r="79" spans="2:27" ht="15" x14ac:dyDescent="0.2">
      <c r="B79" s="16"/>
      <c r="C79" s="16"/>
      <c r="D79" s="16"/>
      <c r="G79" s="31"/>
      <c r="P79" s="32"/>
      <c r="R79" s="31"/>
      <c r="AA79" s="32"/>
    </row>
    <row r="80" spans="2:27" ht="15" x14ac:dyDescent="0.2">
      <c r="B80" s="16"/>
      <c r="C80" s="16"/>
      <c r="D80" s="16"/>
      <c r="G80" s="31"/>
      <c r="P80" s="32"/>
      <c r="R80" s="31"/>
      <c r="AA80" s="32"/>
    </row>
    <row r="81" spans="2:27" ht="15" x14ac:dyDescent="0.2">
      <c r="B81" s="16"/>
      <c r="C81" s="16"/>
      <c r="D81" s="16"/>
      <c r="G81" s="31"/>
      <c r="P81" s="32"/>
      <c r="R81" s="31"/>
      <c r="AA81" s="32"/>
    </row>
    <row r="82" spans="2:27" x14ac:dyDescent="0.2">
      <c r="G82" s="31"/>
      <c r="P82" s="32"/>
      <c r="R82" s="31"/>
      <c r="AA82" s="32"/>
    </row>
    <row r="83" spans="2:27" ht="13.5" thickBot="1" x14ac:dyDescent="0.25">
      <c r="G83" s="35"/>
      <c r="H83" s="36"/>
      <c r="I83" s="36"/>
      <c r="J83" s="36"/>
      <c r="K83" s="36"/>
      <c r="L83" s="36"/>
      <c r="M83" s="36"/>
      <c r="N83" s="36"/>
      <c r="O83" s="36"/>
      <c r="P83" s="37"/>
      <c r="R83" s="35"/>
      <c r="S83" s="36"/>
      <c r="T83" s="36"/>
      <c r="U83" s="36"/>
      <c r="V83" s="36"/>
      <c r="W83" s="36"/>
      <c r="X83" s="36"/>
      <c r="Y83" s="36"/>
      <c r="Z83" s="36"/>
      <c r="AA83" s="37"/>
    </row>
    <row r="84" spans="2:27" ht="13.5" thickTop="1" x14ac:dyDescent="0.2"/>
    <row r="87" spans="2:27" ht="13.5" thickBot="1" x14ac:dyDescent="0.25"/>
    <row r="88" spans="2:27" ht="26.25" customHeight="1" thickTop="1" x14ac:dyDescent="0.2">
      <c r="B88" s="40" t="str">
        <f>'[1]Cədvəl 2 İş prosesi'!B31</f>
        <v>3. Mülki işlər</v>
      </c>
      <c r="C88" s="49"/>
      <c r="D88" s="49"/>
      <c r="G88" s="28"/>
      <c r="H88" s="29"/>
      <c r="I88" s="29"/>
      <c r="J88" s="29"/>
      <c r="K88" s="29"/>
      <c r="L88" s="29"/>
      <c r="M88" s="29"/>
      <c r="N88" s="29"/>
      <c r="O88" s="29"/>
      <c r="P88" s="30"/>
      <c r="R88" s="28"/>
      <c r="S88" s="29"/>
      <c r="T88" s="29"/>
      <c r="U88" s="29"/>
      <c r="V88" s="29"/>
      <c r="W88" s="29"/>
      <c r="X88" s="29"/>
      <c r="Y88" s="29"/>
      <c r="Z88" s="29"/>
      <c r="AA88" s="30"/>
    </row>
    <row r="89" spans="2:27" ht="15" x14ac:dyDescent="0.2">
      <c r="B89" s="48"/>
      <c r="C89" s="50"/>
      <c r="D89" s="50"/>
      <c r="G89" s="31"/>
      <c r="P89" s="32"/>
      <c r="R89" s="31"/>
      <c r="AA89" s="32"/>
    </row>
    <row r="90" spans="2:27" ht="15.75" x14ac:dyDescent="0.25">
      <c r="B90" s="25"/>
      <c r="C90" s="59" t="s">
        <v>91</v>
      </c>
      <c r="D90" s="59" t="s">
        <v>87</v>
      </c>
      <c r="G90" s="31"/>
      <c r="P90" s="32"/>
      <c r="R90" s="31"/>
      <c r="AA90" s="32"/>
    </row>
    <row r="91" spans="2:27" ht="15" x14ac:dyDescent="0.2">
      <c r="B91" s="26" t="s">
        <v>14</v>
      </c>
      <c r="C91" s="43">
        <f>'Cədvəl 2 İş prosesi'!D9</f>
        <v>200</v>
      </c>
      <c r="D91" s="44">
        <f>'Cədvəl 2 İş prosesi'!D29</f>
        <v>172</v>
      </c>
      <c r="G91" s="31"/>
      <c r="P91" s="32"/>
      <c r="R91" s="31"/>
      <c r="AA91" s="32"/>
    </row>
    <row r="92" spans="2:27" ht="15" x14ac:dyDescent="0.2">
      <c r="B92" s="26" t="s">
        <v>15</v>
      </c>
      <c r="C92" s="43">
        <f>'Cədvəl 2 İş prosesi'!E9</f>
        <v>202</v>
      </c>
      <c r="D92" s="44">
        <f>'Cədvəl 2 İş prosesi'!E29</f>
        <v>184</v>
      </c>
      <c r="G92" s="31"/>
      <c r="P92" s="32"/>
      <c r="R92" s="31"/>
      <c r="AA92" s="32"/>
    </row>
    <row r="93" spans="2:27" ht="15" x14ac:dyDescent="0.2">
      <c r="B93" s="26" t="s">
        <v>16</v>
      </c>
      <c r="C93" s="43">
        <f>'Cədvəl 2 İş prosesi'!F9</f>
        <v>24</v>
      </c>
      <c r="D93" s="44">
        <f>'Cədvəl 2 İş prosesi'!F29</f>
        <v>12</v>
      </c>
      <c r="G93" s="31"/>
      <c r="P93" s="32"/>
      <c r="R93" s="31"/>
      <c r="AA93" s="32"/>
    </row>
    <row r="94" spans="2:27" ht="30" x14ac:dyDescent="0.2">
      <c r="B94" s="26" t="s">
        <v>34</v>
      </c>
      <c r="C94" s="57">
        <f t="shared" ref="C94:D94" si="3">+C92/C91</f>
        <v>1.01</v>
      </c>
      <c r="D94" s="57">
        <f t="shared" si="3"/>
        <v>1.069767441860465</v>
      </c>
      <c r="G94" s="31"/>
      <c r="P94" s="32"/>
      <c r="R94" s="31"/>
      <c r="AA94" s="32"/>
    </row>
    <row r="95" spans="2:27" ht="15.75" thickBot="1" x14ac:dyDescent="0.25">
      <c r="B95" s="39" t="s">
        <v>17</v>
      </c>
      <c r="C95" s="45">
        <f>IF(C93&gt;0,365/(C92/C93),IF(C93=0,365/C92))</f>
        <v>43.366336633663373</v>
      </c>
      <c r="D95" s="45">
        <f>IF(D93&gt;0,365/(D92/D93),IF(D93=0,365/D92))</f>
        <v>23.804347826086957</v>
      </c>
      <c r="G95" s="31"/>
      <c r="P95" s="32"/>
      <c r="R95" s="31"/>
      <c r="AA95" s="32"/>
    </row>
    <row r="96" spans="2:27" ht="16.5" thickTop="1" x14ac:dyDescent="0.2">
      <c r="B96" s="17"/>
      <c r="C96" s="16"/>
      <c r="D96" s="16"/>
      <c r="G96" s="31"/>
      <c r="P96" s="32"/>
      <c r="R96" s="31"/>
      <c r="AA96" s="32"/>
    </row>
    <row r="97" spans="2:27" x14ac:dyDescent="0.2">
      <c r="G97" s="31"/>
      <c r="P97" s="32"/>
      <c r="R97" s="31"/>
      <c r="AA97" s="32"/>
    </row>
    <row r="98" spans="2:27" x14ac:dyDescent="0.2">
      <c r="G98" s="31"/>
      <c r="P98" s="32"/>
      <c r="R98" s="31"/>
      <c r="AA98" s="32"/>
    </row>
    <row r="99" spans="2:27" x14ac:dyDescent="0.2">
      <c r="B99" s="11"/>
      <c r="G99" s="31"/>
      <c r="P99" s="32"/>
      <c r="R99" s="31"/>
      <c r="AA99" s="32"/>
    </row>
    <row r="100" spans="2:27" x14ac:dyDescent="0.2">
      <c r="B100" s="11"/>
      <c r="G100" s="31"/>
      <c r="P100" s="32"/>
      <c r="R100" s="31"/>
      <c r="AA100" s="32"/>
    </row>
    <row r="101" spans="2:27" x14ac:dyDescent="0.2">
      <c r="B101" s="11"/>
      <c r="G101" s="31"/>
      <c r="P101" s="32"/>
      <c r="R101" s="31"/>
      <c r="AA101" s="32"/>
    </row>
    <row r="102" spans="2:27" x14ac:dyDescent="0.2">
      <c r="B102" s="11"/>
      <c r="G102" s="31"/>
      <c r="P102" s="32"/>
      <c r="R102" s="31"/>
      <c r="AA102" s="32"/>
    </row>
    <row r="103" spans="2:27" x14ac:dyDescent="0.2">
      <c r="B103" s="11"/>
      <c r="G103" s="31"/>
      <c r="P103" s="32"/>
      <c r="R103" s="31"/>
      <c r="AA103" s="32"/>
    </row>
    <row r="104" spans="2:27" x14ac:dyDescent="0.2">
      <c r="B104" s="11"/>
      <c r="G104" s="31"/>
      <c r="P104" s="32"/>
      <c r="R104" s="31"/>
      <c r="AA104" s="32"/>
    </row>
    <row r="105" spans="2:27" x14ac:dyDescent="0.2">
      <c r="B105" s="11"/>
      <c r="G105" s="31"/>
      <c r="P105" s="32"/>
      <c r="R105" s="31"/>
      <c r="AA105" s="32"/>
    </row>
    <row r="106" spans="2:27" x14ac:dyDescent="0.2">
      <c r="B106" s="11"/>
      <c r="G106" s="31"/>
      <c r="P106" s="32"/>
      <c r="R106" s="31"/>
      <c r="AA106" s="32"/>
    </row>
    <row r="107" spans="2:27" x14ac:dyDescent="0.2">
      <c r="B107" s="11"/>
      <c r="G107" s="31"/>
      <c r="P107" s="32"/>
      <c r="R107" s="31"/>
      <c r="AA107" s="32"/>
    </row>
    <row r="108" spans="2:27" x14ac:dyDescent="0.2">
      <c r="B108" s="11"/>
      <c r="G108" s="31"/>
      <c r="P108" s="32"/>
      <c r="R108" s="31"/>
      <c r="AA108" s="32"/>
    </row>
    <row r="109" spans="2:27" x14ac:dyDescent="0.2">
      <c r="B109" s="11"/>
      <c r="G109" s="31"/>
      <c r="P109" s="32"/>
      <c r="R109" s="31"/>
      <c r="AA109" s="32"/>
    </row>
    <row r="110" spans="2:27" ht="13.5" thickBot="1" x14ac:dyDescent="0.25">
      <c r="B110" s="11"/>
      <c r="G110" s="35"/>
      <c r="H110" s="36"/>
      <c r="I110" s="36"/>
      <c r="J110" s="36"/>
      <c r="K110" s="36"/>
      <c r="L110" s="36"/>
      <c r="M110" s="36"/>
      <c r="N110" s="36"/>
      <c r="O110" s="36"/>
      <c r="P110" s="37"/>
      <c r="R110" s="35"/>
      <c r="S110" s="36"/>
      <c r="T110" s="36"/>
      <c r="U110" s="36"/>
      <c r="V110" s="36"/>
      <c r="W110" s="36"/>
      <c r="X110" s="36"/>
      <c r="Y110" s="36"/>
      <c r="Z110" s="36"/>
      <c r="AA110" s="37"/>
    </row>
    <row r="111" spans="2:27" ht="13.5" thickTop="1" x14ac:dyDescent="0.2">
      <c r="B111" s="11"/>
    </row>
    <row r="112" spans="2:27" x14ac:dyDescent="0.2">
      <c r="B112" s="11"/>
    </row>
    <row r="113" spans="2:27" x14ac:dyDescent="0.2">
      <c r="B113" s="11"/>
    </row>
    <row r="114" spans="2:27" ht="13.5" thickBot="1" x14ac:dyDescent="0.25"/>
    <row r="115" spans="2:27" ht="16.5" thickTop="1" x14ac:dyDescent="0.2">
      <c r="B115" s="40" t="str">
        <f>'[1]Cədvəl 2 İş prosesi'!B32</f>
        <v xml:space="preserve">4. İnzibati mübahisələrə dair işlər </v>
      </c>
      <c r="C115" s="49"/>
      <c r="D115" s="49"/>
      <c r="G115" s="28"/>
      <c r="H115" s="29"/>
      <c r="I115" s="29"/>
      <c r="J115" s="29"/>
      <c r="K115" s="29"/>
      <c r="L115" s="29"/>
      <c r="M115" s="29"/>
      <c r="N115" s="29"/>
      <c r="O115" s="29"/>
      <c r="P115" s="30"/>
      <c r="R115" s="28"/>
      <c r="S115" s="29"/>
      <c r="T115" s="29"/>
      <c r="U115" s="29"/>
      <c r="V115" s="29"/>
      <c r="W115" s="29"/>
      <c r="X115" s="29"/>
      <c r="Y115" s="29"/>
      <c r="Z115" s="29"/>
      <c r="AA115" s="30"/>
    </row>
    <row r="116" spans="2:27" ht="15.75" x14ac:dyDescent="0.2">
      <c r="B116" s="53"/>
      <c r="C116" s="50"/>
      <c r="D116" s="50"/>
      <c r="G116" s="31"/>
      <c r="P116" s="32"/>
      <c r="R116" s="31"/>
      <c r="AA116" s="32"/>
    </row>
    <row r="117" spans="2:27" ht="15.75" x14ac:dyDescent="0.25">
      <c r="B117" s="25"/>
      <c r="C117" s="59" t="s">
        <v>91</v>
      </c>
      <c r="D117" s="59" t="s">
        <v>87</v>
      </c>
      <c r="G117" s="31"/>
      <c r="P117" s="32"/>
      <c r="R117" s="31"/>
      <c r="AA117" s="32"/>
    </row>
    <row r="118" spans="2:27" ht="15" x14ac:dyDescent="0.2">
      <c r="B118" s="26" t="s">
        <v>14</v>
      </c>
      <c r="C118" s="43">
        <f>'Cədvəl 2 İş prosesi'!D10</f>
        <v>113</v>
      </c>
      <c r="D118" s="44">
        <f>'Cədvəl 2 İş prosesi'!D30</f>
        <v>141</v>
      </c>
      <c r="G118" s="31"/>
      <c r="P118" s="32"/>
      <c r="R118" s="31"/>
      <c r="AA118" s="32"/>
    </row>
    <row r="119" spans="2:27" ht="15" x14ac:dyDescent="0.2">
      <c r="B119" s="26" t="s">
        <v>15</v>
      </c>
      <c r="C119" s="43">
        <f>'Cədvəl 2 İş prosesi'!E10</f>
        <v>111</v>
      </c>
      <c r="D119" s="44">
        <f>'Cədvəl 2 İş prosesi'!E30</f>
        <v>120</v>
      </c>
      <c r="G119" s="31"/>
      <c r="P119" s="32"/>
      <c r="R119" s="31"/>
      <c r="AA119" s="32"/>
    </row>
    <row r="120" spans="2:27" ht="15" x14ac:dyDescent="0.2">
      <c r="B120" s="26" t="s">
        <v>16</v>
      </c>
      <c r="C120" s="43">
        <f>'Cədvəl 2 İş prosesi'!F10</f>
        <v>19</v>
      </c>
      <c r="D120" s="44">
        <f>'Cədvəl 2 İş prosesi'!F30</f>
        <v>41</v>
      </c>
      <c r="G120" s="31"/>
      <c r="P120" s="32"/>
      <c r="R120" s="31"/>
      <c r="AA120" s="32"/>
    </row>
    <row r="121" spans="2:27" ht="30" x14ac:dyDescent="0.2">
      <c r="B121" s="26" t="s">
        <v>34</v>
      </c>
      <c r="C121" s="57">
        <f t="shared" ref="C121:D121" si="4">+C119/C118</f>
        <v>0.98230088495575218</v>
      </c>
      <c r="D121" s="57">
        <f t="shared" si="4"/>
        <v>0.85106382978723405</v>
      </c>
      <c r="G121" s="31"/>
      <c r="P121" s="32"/>
      <c r="R121" s="31"/>
      <c r="AA121" s="32"/>
    </row>
    <row r="122" spans="2:27" ht="15.75" thickBot="1" x14ac:dyDescent="0.25">
      <c r="B122" s="39" t="s">
        <v>17</v>
      </c>
      <c r="C122" s="45">
        <f>IF(C120&gt;0,365/(C119/C120),IF(C120=0,365/C119))</f>
        <v>62.477477477477478</v>
      </c>
      <c r="D122" s="45">
        <f>IF(D120&gt;0,365/(D119/D120),IF(D120=0,365/D119))</f>
        <v>124.70833333333334</v>
      </c>
      <c r="G122" s="31"/>
      <c r="P122" s="32"/>
      <c r="R122" s="31"/>
      <c r="AA122" s="32"/>
    </row>
    <row r="123" spans="2:27" ht="16.5" thickTop="1" x14ac:dyDescent="0.2">
      <c r="B123" s="17"/>
      <c r="C123" s="16"/>
      <c r="D123" s="16"/>
      <c r="G123" s="31"/>
      <c r="P123" s="32"/>
      <c r="R123" s="31"/>
      <c r="AA123" s="32"/>
    </row>
    <row r="124" spans="2:27" x14ac:dyDescent="0.2">
      <c r="G124" s="31"/>
      <c r="P124" s="32"/>
      <c r="R124" s="31"/>
      <c r="AA124" s="32"/>
    </row>
    <row r="125" spans="2:27" x14ac:dyDescent="0.2">
      <c r="G125" s="31"/>
      <c r="P125" s="32"/>
      <c r="R125" s="31"/>
      <c r="AA125" s="32"/>
    </row>
    <row r="126" spans="2:27" x14ac:dyDescent="0.2">
      <c r="G126" s="31"/>
      <c r="P126" s="32"/>
      <c r="R126" s="31"/>
      <c r="AA126" s="32"/>
    </row>
    <row r="127" spans="2:27" x14ac:dyDescent="0.2">
      <c r="G127" s="31"/>
      <c r="P127" s="32"/>
      <c r="R127" s="31"/>
      <c r="AA127" s="32"/>
    </row>
    <row r="128" spans="2:27" x14ac:dyDescent="0.2">
      <c r="G128" s="31"/>
      <c r="P128" s="32"/>
      <c r="R128" s="31"/>
      <c r="AA128" s="32"/>
    </row>
    <row r="129" spans="2:27" x14ac:dyDescent="0.2">
      <c r="G129" s="31"/>
      <c r="P129" s="32"/>
      <c r="R129" s="31"/>
      <c r="AA129" s="32"/>
    </row>
    <row r="130" spans="2:27" x14ac:dyDescent="0.2">
      <c r="G130" s="31"/>
      <c r="P130" s="32"/>
      <c r="R130" s="31"/>
      <c r="AA130" s="32"/>
    </row>
    <row r="131" spans="2:27" x14ac:dyDescent="0.2">
      <c r="G131" s="31"/>
      <c r="P131" s="32"/>
      <c r="R131" s="31"/>
      <c r="AA131" s="32"/>
    </row>
    <row r="132" spans="2:27" x14ac:dyDescent="0.2">
      <c r="B132" s="12"/>
      <c r="G132" s="31"/>
      <c r="P132" s="32"/>
      <c r="R132" s="31"/>
      <c r="AA132" s="32"/>
    </row>
    <row r="133" spans="2:27" x14ac:dyDescent="0.2">
      <c r="B133" s="12"/>
      <c r="G133" s="31"/>
      <c r="P133" s="32"/>
      <c r="R133" s="31"/>
      <c r="AA133" s="32"/>
    </row>
    <row r="134" spans="2:27" x14ac:dyDescent="0.2">
      <c r="B134" s="12"/>
      <c r="G134" s="31"/>
      <c r="P134" s="32"/>
      <c r="R134" s="31"/>
      <c r="AA134" s="32"/>
    </row>
    <row r="135" spans="2:27" x14ac:dyDescent="0.2">
      <c r="B135" s="12"/>
      <c r="G135" s="31"/>
      <c r="P135" s="32"/>
      <c r="R135" s="31"/>
      <c r="AA135" s="32"/>
    </row>
    <row r="136" spans="2:27" x14ac:dyDescent="0.2">
      <c r="B136" s="12"/>
      <c r="G136" s="31"/>
      <c r="P136" s="32"/>
      <c r="R136" s="31"/>
      <c r="AA136" s="32"/>
    </row>
    <row r="137" spans="2:27" ht="13.5" thickBot="1" x14ac:dyDescent="0.25">
      <c r="B137" s="12"/>
      <c r="G137" s="35"/>
      <c r="H137" s="36"/>
      <c r="I137" s="36"/>
      <c r="J137" s="36"/>
      <c r="K137" s="36"/>
      <c r="L137" s="36"/>
      <c r="M137" s="36"/>
      <c r="N137" s="36"/>
      <c r="O137" s="36"/>
      <c r="P137" s="37"/>
      <c r="R137" s="35"/>
      <c r="S137" s="36"/>
      <c r="T137" s="36"/>
      <c r="U137" s="36"/>
      <c r="V137" s="36"/>
      <c r="W137" s="36"/>
      <c r="X137" s="36"/>
      <c r="Y137" s="36"/>
      <c r="Z137" s="36"/>
      <c r="AA137" s="37"/>
    </row>
    <row r="138" spans="2:27" ht="13.5" thickTop="1" x14ac:dyDescent="0.2">
      <c r="B138" s="12"/>
    </row>
    <row r="139" spans="2:27" x14ac:dyDescent="0.2">
      <c r="B139" s="12"/>
    </row>
    <row r="141" spans="2:27" ht="13.5" thickBot="1" x14ac:dyDescent="0.25"/>
    <row r="142" spans="2:27" ht="32.25" thickTop="1" x14ac:dyDescent="0.2">
      <c r="B142" s="40" t="str">
        <f>'[1]Cədvəl 2 İş prosesi'!B33</f>
        <v>5. Kommersiya mübahisələrinə dair işlər</v>
      </c>
      <c r="C142" s="49"/>
      <c r="D142" s="49"/>
      <c r="G142" s="28"/>
      <c r="H142" s="29"/>
      <c r="I142" s="29"/>
      <c r="J142" s="29"/>
      <c r="K142" s="29"/>
      <c r="L142" s="29"/>
      <c r="M142" s="29"/>
      <c r="N142" s="29"/>
      <c r="O142" s="29"/>
      <c r="P142" s="30"/>
      <c r="R142" s="28"/>
      <c r="S142" s="29"/>
      <c r="T142" s="29"/>
      <c r="U142" s="29"/>
      <c r="V142" s="29"/>
      <c r="W142" s="29"/>
      <c r="X142" s="29"/>
      <c r="Y142" s="29"/>
      <c r="Z142" s="29"/>
      <c r="AA142" s="30"/>
    </row>
    <row r="143" spans="2:27" ht="15.75" x14ac:dyDescent="0.2">
      <c r="B143" s="53"/>
      <c r="C143" s="50"/>
      <c r="D143" s="50"/>
      <c r="G143" s="31"/>
      <c r="P143" s="32"/>
      <c r="R143" s="31"/>
      <c r="AA143" s="32"/>
    </row>
    <row r="144" spans="2:27" ht="15.75" x14ac:dyDescent="0.25">
      <c r="B144" s="25"/>
      <c r="C144" s="59" t="s">
        <v>91</v>
      </c>
      <c r="D144" s="59" t="s">
        <v>87</v>
      </c>
      <c r="G144" s="31"/>
      <c r="P144" s="32"/>
      <c r="R144" s="31"/>
      <c r="AA144" s="32"/>
    </row>
    <row r="145" spans="2:27" ht="15" x14ac:dyDescent="0.2">
      <c r="B145" s="26" t="s">
        <v>14</v>
      </c>
      <c r="C145" s="43">
        <f>'Cədvəl 2 İş prosesi'!D11</f>
        <v>26</v>
      </c>
      <c r="D145" s="44">
        <f>'Cədvəl 2 İş prosesi'!D31</f>
        <v>63</v>
      </c>
      <c r="G145" s="31"/>
      <c r="P145" s="32"/>
      <c r="R145" s="31"/>
      <c r="AA145" s="32"/>
    </row>
    <row r="146" spans="2:27" ht="15" x14ac:dyDescent="0.2">
      <c r="B146" s="26" t="s">
        <v>15</v>
      </c>
      <c r="C146" s="43">
        <f>'Cədvəl 2 İş prosesi'!E11</f>
        <v>26</v>
      </c>
      <c r="D146" s="44">
        <f>'Cədvəl 2 İş prosesi'!E31</f>
        <v>59</v>
      </c>
      <c r="G146" s="31"/>
      <c r="P146" s="32"/>
      <c r="R146" s="31"/>
      <c r="AA146" s="32"/>
    </row>
    <row r="147" spans="2:27" ht="15" x14ac:dyDescent="0.2">
      <c r="B147" s="26" t="s">
        <v>16</v>
      </c>
      <c r="C147" s="43">
        <f>'Cədvəl 2 İş prosesi'!F11</f>
        <v>8</v>
      </c>
      <c r="D147" s="44">
        <f>'Cədvəl 2 İş prosesi'!F31</f>
        <v>12</v>
      </c>
      <c r="G147" s="31"/>
      <c r="P147" s="32"/>
      <c r="R147" s="31"/>
      <c r="AA147" s="32"/>
    </row>
    <row r="148" spans="2:27" ht="30" x14ac:dyDescent="0.2">
      <c r="B148" s="26" t="s">
        <v>34</v>
      </c>
      <c r="C148" s="57">
        <f t="shared" ref="C148:D148" si="5">+C146/C145</f>
        <v>1</v>
      </c>
      <c r="D148" s="57">
        <f t="shared" si="5"/>
        <v>0.93650793650793651</v>
      </c>
      <c r="G148" s="31"/>
      <c r="P148" s="32"/>
      <c r="R148" s="31"/>
      <c r="AA148" s="32"/>
    </row>
    <row r="149" spans="2:27" ht="15.75" thickBot="1" x14ac:dyDescent="0.25">
      <c r="B149" s="39" t="s">
        <v>17</v>
      </c>
      <c r="C149" s="45">
        <f>IF(C147&gt;0,365/(C146/C147),IF(C147=0,365/C146))</f>
        <v>112.30769230769231</v>
      </c>
      <c r="D149" s="45">
        <f>IF(D147&gt;0,365/(D146/D147),IF(D147=0,365/D146))</f>
        <v>74.237288135593218</v>
      </c>
      <c r="G149" s="31"/>
      <c r="P149" s="32"/>
      <c r="R149" s="31"/>
      <c r="AA149" s="32"/>
    </row>
    <row r="150" spans="2:27" ht="15.75" thickTop="1" x14ac:dyDescent="0.2">
      <c r="B150" s="16"/>
      <c r="C150" s="16"/>
      <c r="D150" s="16"/>
      <c r="G150" s="31"/>
      <c r="P150" s="32"/>
      <c r="R150" s="31"/>
      <c r="AA150" s="32"/>
    </row>
    <row r="151" spans="2:27" x14ac:dyDescent="0.2">
      <c r="G151" s="31"/>
      <c r="P151" s="32"/>
      <c r="R151" s="31"/>
      <c r="AA151" s="32"/>
    </row>
    <row r="152" spans="2:27" x14ac:dyDescent="0.2">
      <c r="G152" s="31"/>
      <c r="P152" s="32"/>
      <c r="R152" s="31"/>
      <c r="AA152" s="32"/>
    </row>
    <row r="153" spans="2:27" x14ac:dyDescent="0.2">
      <c r="G153" s="31"/>
      <c r="P153" s="32"/>
      <c r="R153" s="31"/>
      <c r="AA153" s="32"/>
    </row>
    <row r="154" spans="2:27" x14ac:dyDescent="0.2">
      <c r="G154" s="31"/>
      <c r="P154" s="32"/>
      <c r="R154" s="31"/>
      <c r="AA154" s="32"/>
    </row>
    <row r="155" spans="2:27" x14ac:dyDescent="0.2">
      <c r="G155" s="31"/>
      <c r="P155" s="32"/>
      <c r="R155" s="31"/>
      <c r="AA155" s="32"/>
    </row>
    <row r="156" spans="2:27" x14ac:dyDescent="0.2">
      <c r="G156" s="31"/>
      <c r="P156" s="32"/>
      <c r="R156" s="31"/>
      <c r="AA156" s="32"/>
    </row>
    <row r="157" spans="2:27" x14ac:dyDescent="0.2">
      <c r="G157" s="31"/>
      <c r="P157" s="32"/>
      <c r="R157" s="31"/>
      <c r="AA157" s="32"/>
    </row>
    <row r="158" spans="2:27" x14ac:dyDescent="0.2">
      <c r="G158" s="31"/>
      <c r="P158" s="32"/>
      <c r="R158" s="31"/>
      <c r="AA158" s="32"/>
    </row>
    <row r="159" spans="2:27" x14ac:dyDescent="0.2">
      <c r="G159" s="31"/>
      <c r="P159" s="32"/>
      <c r="R159" s="31"/>
      <c r="AA159" s="32"/>
    </row>
    <row r="160" spans="2:27" x14ac:dyDescent="0.2">
      <c r="G160" s="31"/>
      <c r="P160" s="32"/>
      <c r="R160" s="31"/>
      <c r="AA160" s="32"/>
    </row>
    <row r="161" spans="2:27" x14ac:dyDescent="0.2">
      <c r="G161" s="31"/>
      <c r="P161" s="32"/>
      <c r="R161" s="31"/>
      <c r="AA161" s="32"/>
    </row>
    <row r="162" spans="2:27" x14ac:dyDescent="0.2">
      <c r="G162" s="31"/>
      <c r="P162" s="32"/>
      <c r="R162" s="31"/>
      <c r="AA162" s="32"/>
    </row>
    <row r="163" spans="2:27" x14ac:dyDescent="0.2">
      <c r="G163" s="31"/>
      <c r="P163" s="32"/>
      <c r="R163" s="31"/>
      <c r="AA163" s="32"/>
    </row>
    <row r="164" spans="2:27" ht="13.5" thickBot="1" x14ac:dyDescent="0.25">
      <c r="G164" s="35"/>
      <c r="H164" s="36"/>
      <c r="I164" s="36"/>
      <c r="J164" s="36"/>
      <c r="K164" s="36"/>
      <c r="L164" s="36"/>
      <c r="M164" s="36"/>
      <c r="N164" s="36"/>
      <c r="O164" s="36"/>
      <c r="P164" s="37"/>
      <c r="R164" s="35"/>
      <c r="S164" s="36"/>
      <c r="T164" s="36"/>
      <c r="U164" s="36"/>
      <c r="V164" s="36"/>
      <c r="W164" s="36"/>
      <c r="X164" s="36"/>
      <c r="Y164" s="36"/>
      <c r="Z164" s="36"/>
      <c r="AA164" s="37"/>
    </row>
    <row r="165" spans="2:27" ht="13.5" thickTop="1" x14ac:dyDescent="0.2"/>
    <row r="168" spans="2:27" ht="13.5" thickBot="1" x14ac:dyDescent="0.25"/>
    <row r="169" spans="2:27" ht="30" customHeight="1" thickTop="1" x14ac:dyDescent="0.2">
      <c r="B169" s="40" t="str">
        <f>'[1]Cədvəl 2 İş prosesi'!B34</f>
        <v>6. İnzibati xətalar haqqında işlər</v>
      </c>
      <c r="C169" s="42"/>
      <c r="D169" s="49"/>
      <c r="G169" s="28"/>
      <c r="H169" s="29"/>
      <c r="I169" s="29"/>
      <c r="J169" s="29"/>
      <c r="K169" s="29"/>
      <c r="L169" s="29"/>
      <c r="M169" s="29"/>
      <c r="N169" s="29"/>
      <c r="O169" s="29"/>
      <c r="P169" s="30"/>
      <c r="R169" s="28"/>
      <c r="S169" s="29"/>
      <c r="T169" s="29"/>
      <c r="U169" s="29"/>
      <c r="V169" s="29"/>
      <c r="W169" s="29"/>
      <c r="X169" s="29"/>
      <c r="Y169" s="29"/>
      <c r="Z169" s="29"/>
      <c r="AA169" s="30"/>
    </row>
    <row r="170" spans="2:27" ht="15.75" x14ac:dyDescent="0.2">
      <c r="B170" s="53"/>
      <c r="C170" s="50"/>
      <c r="D170" s="50"/>
      <c r="G170" s="31"/>
      <c r="P170" s="32"/>
      <c r="R170" s="31"/>
      <c r="AA170" s="32"/>
    </row>
    <row r="171" spans="2:27" ht="15.75" x14ac:dyDescent="0.25">
      <c r="B171" s="25"/>
      <c r="C171" s="59" t="s">
        <v>91</v>
      </c>
      <c r="D171" s="59" t="s">
        <v>87</v>
      </c>
      <c r="G171" s="31"/>
      <c r="P171" s="32"/>
      <c r="R171" s="31"/>
      <c r="AA171" s="32"/>
    </row>
    <row r="172" spans="2:27" ht="15" x14ac:dyDescent="0.2">
      <c r="B172" s="26" t="s">
        <v>14</v>
      </c>
      <c r="C172" s="43">
        <f>'Cədvəl 2 İş prosesi'!D12</f>
        <v>65</v>
      </c>
      <c r="D172" s="44">
        <f>'Cədvəl 2 İş prosesi'!D32</f>
        <v>97</v>
      </c>
      <c r="G172" s="31"/>
      <c r="P172" s="32"/>
      <c r="R172" s="31"/>
      <c r="AA172" s="32"/>
    </row>
    <row r="173" spans="2:27" ht="15" x14ac:dyDescent="0.2">
      <c r="B173" s="26" t="s">
        <v>15</v>
      </c>
      <c r="C173" s="43">
        <f>'Cədvəl 2 İş prosesi'!E12</f>
        <v>63</v>
      </c>
      <c r="D173" s="44">
        <f>'Cədvəl 2 İş prosesi'!E32</f>
        <v>99</v>
      </c>
      <c r="G173" s="31"/>
      <c r="P173" s="32"/>
      <c r="R173" s="31"/>
      <c r="AA173" s="32"/>
    </row>
    <row r="174" spans="2:27" ht="15" x14ac:dyDescent="0.2">
      <c r="B174" s="26" t="s">
        <v>16</v>
      </c>
      <c r="C174" s="43">
        <f>'Cədvəl 2 İş prosesi'!F12</f>
        <v>2</v>
      </c>
      <c r="D174" s="44">
        <f>'Cədvəl 2 İş prosesi'!F32</f>
        <v>0</v>
      </c>
      <c r="G174" s="31"/>
      <c r="P174" s="32"/>
      <c r="R174" s="31"/>
      <c r="AA174" s="32"/>
    </row>
    <row r="175" spans="2:27" ht="30" x14ac:dyDescent="0.2">
      <c r="B175" s="26" t="s">
        <v>35</v>
      </c>
      <c r="C175" s="57">
        <f t="shared" ref="C175:D175" si="6">+C173/C172</f>
        <v>0.96923076923076923</v>
      </c>
      <c r="D175" s="57">
        <f t="shared" si="6"/>
        <v>1.0206185567010309</v>
      </c>
      <c r="G175" s="31"/>
      <c r="P175" s="32"/>
      <c r="R175" s="31"/>
      <c r="AA175" s="32"/>
    </row>
    <row r="176" spans="2:27" ht="15.75" thickBot="1" x14ac:dyDescent="0.25">
      <c r="B176" s="39" t="s">
        <v>17</v>
      </c>
      <c r="C176" s="45">
        <f>IF(C174&gt;0,365/(C173/C174),IF(C174=0,365/C173))</f>
        <v>11.587301587301587</v>
      </c>
      <c r="D176" s="45">
        <f>IF(D174&gt;0,365/(D173/D174),IF(D174=0,365/D173))</f>
        <v>3.6868686868686869</v>
      </c>
      <c r="G176" s="31"/>
      <c r="P176" s="32"/>
      <c r="R176" s="31"/>
      <c r="AA176" s="32"/>
    </row>
    <row r="177" spans="2:27" ht="15.75" thickTop="1" x14ac:dyDescent="0.2">
      <c r="B177" s="16"/>
      <c r="C177" s="16"/>
      <c r="D177" s="16"/>
      <c r="G177" s="31"/>
      <c r="P177" s="32"/>
      <c r="R177" s="31"/>
      <c r="AA177" s="32"/>
    </row>
    <row r="178" spans="2:27" x14ac:dyDescent="0.2">
      <c r="G178" s="31"/>
      <c r="P178" s="32"/>
      <c r="R178" s="31"/>
      <c r="AA178" s="32"/>
    </row>
    <row r="179" spans="2:27" x14ac:dyDescent="0.2">
      <c r="G179" s="31"/>
      <c r="P179" s="32"/>
      <c r="R179" s="31"/>
      <c r="AA179" s="32"/>
    </row>
    <row r="180" spans="2:27" x14ac:dyDescent="0.2">
      <c r="G180" s="31"/>
      <c r="P180" s="32"/>
      <c r="R180" s="31"/>
      <c r="AA180" s="32"/>
    </row>
    <row r="181" spans="2:27" x14ac:dyDescent="0.2">
      <c r="G181" s="31"/>
      <c r="P181" s="32"/>
      <c r="R181" s="31"/>
      <c r="AA181" s="32"/>
    </row>
    <row r="182" spans="2:27" x14ac:dyDescent="0.2">
      <c r="G182" s="31"/>
      <c r="P182" s="32"/>
      <c r="R182" s="31"/>
      <c r="AA182" s="32"/>
    </row>
    <row r="183" spans="2:27" x14ac:dyDescent="0.2">
      <c r="G183" s="31"/>
      <c r="P183" s="32"/>
      <c r="R183" s="31"/>
      <c r="AA183" s="32"/>
    </row>
    <row r="184" spans="2:27" x14ac:dyDescent="0.2">
      <c r="G184" s="31"/>
      <c r="P184" s="32"/>
      <c r="R184" s="31"/>
      <c r="AA184" s="32"/>
    </row>
    <row r="185" spans="2:27" x14ac:dyDescent="0.2">
      <c r="G185" s="31"/>
      <c r="P185" s="32"/>
      <c r="R185" s="31"/>
      <c r="AA185" s="32"/>
    </row>
    <row r="186" spans="2:27" x14ac:dyDescent="0.2">
      <c r="G186" s="31"/>
      <c r="P186" s="32"/>
      <c r="R186" s="31"/>
      <c r="AA186" s="32"/>
    </row>
    <row r="187" spans="2:27" x14ac:dyDescent="0.2">
      <c r="G187" s="31"/>
      <c r="P187" s="32"/>
      <c r="R187" s="31"/>
      <c r="AA187" s="32"/>
    </row>
    <row r="188" spans="2:27" x14ac:dyDescent="0.2">
      <c r="G188" s="31"/>
      <c r="P188" s="32"/>
      <c r="R188" s="31"/>
      <c r="AA188" s="32"/>
    </row>
    <row r="189" spans="2:27" x14ac:dyDescent="0.2">
      <c r="G189" s="31"/>
      <c r="P189" s="32"/>
      <c r="R189" s="31"/>
      <c r="AA189" s="32"/>
    </row>
    <row r="190" spans="2:27" x14ac:dyDescent="0.2">
      <c r="G190" s="31"/>
      <c r="P190" s="32"/>
      <c r="R190" s="31"/>
      <c r="AA190" s="32"/>
    </row>
    <row r="191" spans="2:27" ht="13.5" thickBot="1" x14ac:dyDescent="0.25">
      <c r="G191" s="35"/>
      <c r="H191" s="36"/>
      <c r="I191" s="36"/>
      <c r="J191" s="36"/>
      <c r="K191" s="36"/>
      <c r="L191" s="36"/>
      <c r="M191" s="36"/>
      <c r="N191" s="36"/>
      <c r="O191" s="36"/>
      <c r="P191" s="37"/>
      <c r="R191" s="35"/>
      <c r="S191" s="36"/>
      <c r="T191" s="36"/>
      <c r="U191" s="36"/>
      <c r="V191" s="36"/>
      <c r="W191" s="36"/>
      <c r="X191" s="36"/>
      <c r="Y191" s="36"/>
      <c r="Z191" s="36"/>
      <c r="AA191" s="37"/>
    </row>
    <row r="192" spans="2:27" ht="13.5" thickTop="1" x14ac:dyDescent="0.2"/>
    <row r="195" spans="2:27" ht="13.5" thickBot="1" x14ac:dyDescent="0.25"/>
    <row r="196" spans="2:27" ht="51" customHeight="1" thickTop="1" x14ac:dyDescent="0.2">
      <c r="B196" s="40" t="str">
        <f>'[1]Cədvəl 2 İş prosesi'!B35</f>
        <v>7. Prosessual məcburiyyət tədbirlərinin tətbiq edilməsi üzrə işlər</v>
      </c>
      <c r="C196" s="49"/>
      <c r="D196" s="49"/>
      <c r="G196" s="28"/>
      <c r="H196" s="29"/>
      <c r="I196" s="29"/>
      <c r="J196" s="29"/>
      <c r="K196" s="29"/>
      <c r="L196" s="29"/>
      <c r="M196" s="29"/>
      <c r="N196" s="29"/>
      <c r="O196" s="29"/>
      <c r="P196" s="30"/>
      <c r="R196" s="28"/>
      <c r="S196" s="29"/>
      <c r="T196" s="29"/>
      <c r="U196" s="29"/>
      <c r="V196" s="29"/>
      <c r="W196" s="29"/>
      <c r="X196" s="29"/>
      <c r="Y196" s="29"/>
      <c r="Z196" s="29"/>
      <c r="AA196" s="30"/>
    </row>
    <row r="197" spans="2:27" ht="15.75" x14ac:dyDescent="0.2">
      <c r="B197" s="53"/>
      <c r="C197" s="50"/>
      <c r="D197" s="50"/>
      <c r="G197" s="31"/>
      <c r="P197" s="32"/>
      <c r="R197" s="31"/>
      <c r="AA197" s="32"/>
    </row>
    <row r="198" spans="2:27" ht="15.75" x14ac:dyDescent="0.25">
      <c r="B198" s="25"/>
      <c r="C198" s="59" t="s">
        <v>91</v>
      </c>
      <c r="D198" s="59" t="s">
        <v>87</v>
      </c>
      <c r="G198" s="31"/>
      <c r="P198" s="32"/>
      <c r="R198" s="31"/>
      <c r="AA198" s="32"/>
    </row>
    <row r="199" spans="2:27" ht="15" x14ac:dyDescent="0.2">
      <c r="B199" s="26" t="s">
        <v>14</v>
      </c>
      <c r="C199" s="43">
        <f>'Cədvəl 2 İş prosesi'!D13</f>
        <v>9</v>
      </c>
      <c r="D199" s="44">
        <f>'Cədvəl 2 İş prosesi'!D33</f>
        <v>5</v>
      </c>
      <c r="G199" s="31"/>
      <c r="P199" s="32"/>
      <c r="R199" s="31"/>
      <c r="AA199" s="32"/>
    </row>
    <row r="200" spans="2:27" ht="15" x14ac:dyDescent="0.2">
      <c r="B200" s="26" t="s">
        <v>15</v>
      </c>
      <c r="C200" s="43">
        <f>'Cədvəl 2 İş prosesi'!E13</f>
        <v>9</v>
      </c>
      <c r="D200" s="44">
        <f>'Cədvəl 2 İş prosesi'!E33</f>
        <v>5</v>
      </c>
      <c r="G200" s="31"/>
      <c r="P200" s="32"/>
      <c r="R200" s="31"/>
      <c r="AA200" s="32"/>
    </row>
    <row r="201" spans="2:27" ht="15" x14ac:dyDescent="0.2">
      <c r="B201" s="26" t="s">
        <v>16</v>
      </c>
      <c r="C201" s="43">
        <f>'Cədvəl 2 İş prosesi'!F13</f>
        <v>0</v>
      </c>
      <c r="D201" s="44">
        <f>'Cədvəl 2 İş prosesi'!F33</f>
        <v>0</v>
      </c>
      <c r="G201" s="31"/>
      <c r="P201" s="32"/>
      <c r="R201" s="31"/>
      <c r="AA201" s="32"/>
    </row>
    <row r="202" spans="2:27" ht="30" x14ac:dyDescent="0.2">
      <c r="B202" s="26" t="s">
        <v>34</v>
      </c>
      <c r="C202" s="57">
        <f t="shared" ref="C202:D202" si="7">+C200/C199</f>
        <v>1</v>
      </c>
      <c r="D202" s="57">
        <f t="shared" si="7"/>
        <v>1</v>
      </c>
      <c r="G202" s="31"/>
      <c r="P202" s="32"/>
      <c r="R202" s="31"/>
      <c r="AA202" s="32"/>
    </row>
    <row r="203" spans="2:27" ht="15.75" thickBot="1" x14ac:dyDescent="0.25">
      <c r="B203" s="39" t="s">
        <v>17</v>
      </c>
      <c r="C203" s="45">
        <f>IF(C201&gt;0,365/(C200/C201),IF(C201=0,365/C200))</f>
        <v>40.555555555555557</v>
      </c>
      <c r="D203" s="45">
        <f>IF(D201&gt;0,365/(D200/D201),IF(D201=0,365/D200))</f>
        <v>73</v>
      </c>
      <c r="G203" s="31"/>
      <c r="P203" s="32"/>
      <c r="R203" s="31"/>
      <c r="AA203" s="32"/>
    </row>
    <row r="204" spans="2:27" ht="15.75" thickTop="1" x14ac:dyDescent="0.2">
      <c r="B204" s="16"/>
      <c r="C204" s="16"/>
      <c r="D204" s="16"/>
      <c r="G204" s="31"/>
      <c r="P204" s="32"/>
      <c r="R204" s="31"/>
      <c r="AA204" s="32"/>
    </row>
    <row r="205" spans="2:27" x14ac:dyDescent="0.2">
      <c r="G205" s="31"/>
      <c r="P205" s="32"/>
      <c r="R205" s="31"/>
      <c r="AA205" s="32"/>
    </row>
    <row r="206" spans="2:27" x14ac:dyDescent="0.2">
      <c r="G206" s="31"/>
      <c r="P206" s="32"/>
      <c r="R206" s="31"/>
      <c r="AA206" s="32"/>
    </row>
    <row r="207" spans="2:27" x14ac:dyDescent="0.2">
      <c r="G207" s="31"/>
      <c r="P207" s="32"/>
      <c r="R207" s="31"/>
      <c r="AA207" s="32"/>
    </row>
    <row r="208" spans="2:27" x14ac:dyDescent="0.2">
      <c r="G208" s="31"/>
      <c r="P208" s="32"/>
      <c r="R208" s="31"/>
      <c r="AA208" s="32"/>
    </row>
    <row r="209" spans="2:27" x14ac:dyDescent="0.2">
      <c r="G209" s="31"/>
      <c r="P209" s="32"/>
      <c r="R209" s="31"/>
      <c r="AA209" s="32"/>
    </row>
    <row r="210" spans="2:27" x14ac:dyDescent="0.2">
      <c r="G210" s="31"/>
      <c r="P210" s="32"/>
      <c r="R210" s="31"/>
      <c r="AA210" s="32"/>
    </row>
    <row r="211" spans="2:27" x14ac:dyDescent="0.2">
      <c r="G211" s="31"/>
      <c r="P211" s="32"/>
      <c r="R211" s="31"/>
      <c r="AA211" s="32"/>
    </row>
    <row r="212" spans="2:27" x14ac:dyDescent="0.2">
      <c r="G212" s="31"/>
      <c r="P212" s="32"/>
      <c r="R212" s="31"/>
      <c r="AA212" s="32"/>
    </row>
    <row r="213" spans="2:27" x14ac:dyDescent="0.2">
      <c r="G213" s="31"/>
      <c r="P213" s="32"/>
      <c r="R213" s="31"/>
      <c r="AA213" s="32"/>
    </row>
    <row r="214" spans="2:27" x14ac:dyDescent="0.2">
      <c r="G214" s="31"/>
      <c r="P214" s="32"/>
      <c r="R214" s="31"/>
      <c r="AA214" s="32"/>
    </row>
    <row r="215" spans="2:27" x14ac:dyDescent="0.2">
      <c r="G215" s="31"/>
      <c r="P215" s="32"/>
      <c r="R215" s="31"/>
      <c r="AA215" s="32"/>
    </row>
    <row r="216" spans="2:27" x14ac:dyDescent="0.2">
      <c r="G216" s="31"/>
      <c r="P216" s="32"/>
      <c r="R216" s="31"/>
      <c r="AA216" s="32"/>
    </row>
    <row r="217" spans="2:27" x14ac:dyDescent="0.2">
      <c r="G217" s="31"/>
      <c r="P217" s="32"/>
      <c r="R217" s="31"/>
      <c r="AA217" s="32"/>
    </row>
    <row r="218" spans="2:27" ht="13.5" thickBot="1" x14ac:dyDescent="0.25">
      <c r="G218" s="35"/>
      <c r="H218" s="36"/>
      <c r="I218" s="36"/>
      <c r="J218" s="36"/>
      <c r="K218" s="36"/>
      <c r="L218" s="36"/>
      <c r="M218" s="36"/>
      <c r="N218" s="36"/>
      <c r="O218" s="36"/>
      <c r="P218" s="37"/>
      <c r="R218" s="35"/>
      <c r="S218" s="36"/>
      <c r="T218" s="36"/>
      <c r="U218" s="36"/>
      <c r="V218" s="36"/>
      <c r="W218" s="36"/>
      <c r="X218" s="36"/>
      <c r="Y218" s="36"/>
      <c r="Z218" s="36"/>
      <c r="AA218" s="37"/>
    </row>
    <row r="219" spans="2:27" ht="13.5" thickTop="1" x14ac:dyDescent="0.2"/>
    <row r="222" spans="2:27" ht="13.5" thickBot="1" x14ac:dyDescent="0.25"/>
    <row r="223" spans="2:27" ht="66.75" customHeight="1" thickTop="1" x14ac:dyDescent="0.2">
      <c r="B223" s="40" t="str">
        <f>'[1]Cədvəl 2 İş prosesi'!B36</f>
        <v xml:space="preserve">8. İstintaq hərəkətlərinin məcburi aparılması və ya əməliyyat-axtarış tədbirlərinin həyata keçirilməsi üzrə işlər </v>
      </c>
      <c r="C223" s="54"/>
      <c r="D223" s="54"/>
      <c r="G223" s="28"/>
      <c r="H223" s="29"/>
      <c r="I223" s="29"/>
      <c r="J223" s="29"/>
      <c r="K223" s="29"/>
      <c r="L223" s="29"/>
      <c r="M223" s="29"/>
      <c r="N223" s="29"/>
      <c r="O223" s="29"/>
      <c r="P223" s="30"/>
      <c r="R223" s="28"/>
      <c r="S223" s="29"/>
      <c r="T223" s="29"/>
      <c r="U223" s="29"/>
      <c r="V223" s="29"/>
      <c r="W223" s="29"/>
      <c r="X223" s="29"/>
      <c r="Y223" s="29"/>
      <c r="Z223" s="29"/>
      <c r="AA223" s="30"/>
    </row>
    <row r="224" spans="2:27" ht="15.75" x14ac:dyDescent="0.2">
      <c r="B224" s="53"/>
      <c r="C224" s="55"/>
      <c r="D224" s="55"/>
      <c r="G224" s="31"/>
      <c r="P224" s="32"/>
      <c r="R224" s="31"/>
      <c r="AA224" s="32"/>
    </row>
    <row r="225" spans="2:27" ht="15.75" x14ac:dyDescent="0.25">
      <c r="B225" s="25"/>
      <c r="C225" s="59" t="s">
        <v>91</v>
      </c>
      <c r="D225" s="59" t="s">
        <v>87</v>
      </c>
      <c r="G225" s="31"/>
      <c r="P225" s="32"/>
      <c r="R225" s="31"/>
      <c r="AA225" s="32"/>
    </row>
    <row r="226" spans="2:27" ht="15" x14ac:dyDescent="0.2">
      <c r="B226" s="26" t="s">
        <v>14</v>
      </c>
      <c r="C226" s="43">
        <f>'Cədvəl 2 İş prosesi'!D14</f>
        <v>3</v>
      </c>
      <c r="D226" s="44">
        <f>'Cədvəl 2 İş prosesi'!D34</f>
        <v>1</v>
      </c>
      <c r="G226" s="31"/>
      <c r="P226" s="32"/>
      <c r="R226" s="31"/>
      <c r="AA226" s="32"/>
    </row>
    <row r="227" spans="2:27" ht="15" x14ac:dyDescent="0.2">
      <c r="B227" s="26" t="s">
        <v>15</v>
      </c>
      <c r="C227" s="43">
        <f>'Cədvəl 2 İş prosesi'!E14</f>
        <v>3</v>
      </c>
      <c r="D227" s="44">
        <f>'Cədvəl 2 İş prosesi'!E34</f>
        <v>1</v>
      </c>
      <c r="G227" s="31"/>
      <c r="P227" s="32"/>
      <c r="R227" s="31"/>
      <c r="AA227" s="32"/>
    </row>
    <row r="228" spans="2:27" ht="15" x14ac:dyDescent="0.2">
      <c r="B228" s="26" t="s">
        <v>16</v>
      </c>
      <c r="C228" s="43">
        <f>'Cədvəl 2 İş prosesi'!F14</f>
        <v>0</v>
      </c>
      <c r="D228" s="44">
        <f>'Cədvəl 2 İş prosesi'!F34</f>
        <v>0</v>
      </c>
      <c r="G228" s="31"/>
      <c r="P228" s="32"/>
      <c r="R228" s="31"/>
      <c r="AA228" s="32"/>
    </row>
    <row r="229" spans="2:27" ht="30" x14ac:dyDescent="0.2">
      <c r="B229" s="26" t="s">
        <v>33</v>
      </c>
      <c r="C229" s="57">
        <f>C227/C226</f>
        <v>1</v>
      </c>
      <c r="D229" s="57">
        <f t="shared" ref="D229" si="8">+D227/D226</f>
        <v>1</v>
      </c>
      <c r="G229" s="31"/>
      <c r="P229" s="32"/>
      <c r="R229" s="31"/>
      <c r="AA229" s="32"/>
    </row>
    <row r="230" spans="2:27" ht="15.75" thickBot="1" x14ac:dyDescent="0.25">
      <c r="B230" s="39" t="s">
        <v>17</v>
      </c>
      <c r="C230" s="45">
        <f>IF(C228&gt;0,365/(C227/C228),IF(C228=0,365/C227))</f>
        <v>121.66666666666667</v>
      </c>
      <c r="D230" s="45">
        <f>IF(D228&gt;0,365/(D227/D228),IF(D228=0,365/D227))</f>
        <v>365</v>
      </c>
      <c r="G230" s="31"/>
      <c r="P230" s="32"/>
      <c r="R230" s="31"/>
      <c r="AA230" s="32"/>
    </row>
    <row r="231" spans="2:27" ht="15.75" thickTop="1" x14ac:dyDescent="0.2">
      <c r="B231" s="16"/>
      <c r="C231" s="16"/>
      <c r="D231" s="16"/>
      <c r="G231" s="31"/>
      <c r="P231" s="32"/>
      <c r="R231" s="31"/>
      <c r="AA231" s="32"/>
    </row>
    <row r="232" spans="2:27" x14ac:dyDescent="0.2">
      <c r="G232" s="31"/>
      <c r="P232" s="32"/>
      <c r="R232" s="31"/>
      <c r="AA232" s="32"/>
    </row>
    <row r="233" spans="2:27" x14ac:dyDescent="0.2">
      <c r="G233" s="31"/>
      <c r="P233" s="32"/>
      <c r="R233" s="31"/>
      <c r="AA233" s="32"/>
    </row>
    <row r="234" spans="2:27" x14ac:dyDescent="0.2">
      <c r="G234" s="31"/>
      <c r="P234" s="32"/>
      <c r="R234" s="31"/>
      <c r="AA234" s="32"/>
    </row>
    <row r="235" spans="2:27" x14ac:dyDescent="0.2">
      <c r="G235" s="31"/>
      <c r="P235" s="32"/>
      <c r="R235" s="31"/>
      <c r="AA235" s="32"/>
    </row>
    <row r="236" spans="2:27" x14ac:dyDescent="0.2">
      <c r="G236" s="31"/>
      <c r="P236" s="32"/>
      <c r="R236" s="31"/>
      <c r="AA236" s="32"/>
    </row>
    <row r="237" spans="2:27" x14ac:dyDescent="0.2">
      <c r="G237" s="31"/>
      <c r="P237" s="32"/>
      <c r="R237" s="31"/>
      <c r="AA237" s="32"/>
    </row>
    <row r="238" spans="2:27" x14ac:dyDescent="0.2">
      <c r="G238" s="31"/>
      <c r="P238" s="32"/>
      <c r="R238" s="31"/>
      <c r="AA238" s="32"/>
    </row>
    <row r="239" spans="2:27" x14ac:dyDescent="0.2">
      <c r="G239" s="31"/>
      <c r="P239" s="32"/>
      <c r="R239" s="31"/>
      <c r="AA239" s="32"/>
    </row>
    <row r="240" spans="2:27" x14ac:dyDescent="0.2">
      <c r="G240" s="31"/>
      <c r="P240" s="32"/>
      <c r="R240" s="31"/>
      <c r="AA240" s="32"/>
    </row>
    <row r="241" spans="2:27" x14ac:dyDescent="0.2">
      <c r="G241" s="31"/>
      <c r="P241" s="32"/>
      <c r="R241" s="31"/>
      <c r="AA241" s="32"/>
    </row>
    <row r="242" spans="2:27" x14ac:dyDescent="0.2">
      <c r="G242" s="31"/>
      <c r="P242" s="32"/>
      <c r="R242" s="31"/>
      <c r="AA242" s="32"/>
    </row>
    <row r="243" spans="2:27" x14ac:dyDescent="0.2">
      <c r="G243" s="31"/>
      <c r="P243" s="32"/>
      <c r="R243" s="31"/>
      <c r="AA243" s="32"/>
    </row>
    <row r="244" spans="2:27" x14ac:dyDescent="0.2">
      <c r="G244" s="31"/>
      <c r="P244" s="32"/>
      <c r="R244" s="31"/>
      <c r="AA244" s="32"/>
    </row>
    <row r="245" spans="2:27" ht="13.5" thickBot="1" x14ac:dyDescent="0.25">
      <c r="G245" s="35"/>
      <c r="H245" s="36"/>
      <c r="I245" s="36"/>
      <c r="J245" s="36"/>
      <c r="K245" s="36"/>
      <c r="L245" s="36"/>
      <c r="M245" s="36"/>
      <c r="N245" s="36"/>
      <c r="O245" s="36"/>
      <c r="P245" s="37"/>
      <c r="R245" s="35"/>
      <c r="S245" s="36"/>
      <c r="T245" s="36"/>
      <c r="U245" s="36"/>
      <c r="V245" s="36"/>
      <c r="W245" s="36"/>
      <c r="X245" s="36"/>
      <c r="Y245" s="36"/>
      <c r="Z245" s="36"/>
      <c r="AA245" s="37"/>
    </row>
    <row r="246" spans="2:27" ht="13.5" thickTop="1" x14ac:dyDescent="0.2"/>
    <row r="249" spans="2:27" ht="13.5" thickBot="1" x14ac:dyDescent="0.25"/>
    <row r="250" spans="2:27" ht="81" customHeight="1" thickTop="1" x14ac:dyDescent="0.2">
      <c r="B250" s="40" t="str">
        <f>'[1]Cədvəl 2 İş prosesi'!B37</f>
        <v xml:space="preserve">9. Cinayət prosesini həyata keçirən orqanın prosessual hərəkətlərindən və ya qərarlarından məhkəməyə verilmiş şikayətlər üzrə işlər </v>
      </c>
      <c r="C250" s="49"/>
      <c r="D250" s="49"/>
      <c r="G250" s="28"/>
      <c r="H250" s="29"/>
      <c r="I250" s="29"/>
      <c r="J250" s="29"/>
      <c r="K250" s="29"/>
      <c r="L250" s="29"/>
      <c r="M250" s="29"/>
      <c r="N250" s="29"/>
      <c r="O250" s="29"/>
      <c r="P250" s="30"/>
      <c r="R250" s="28"/>
      <c r="S250" s="29"/>
      <c r="T250" s="29"/>
      <c r="U250" s="29"/>
      <c r="V250" s="29"/>
      <c r="W250" s="29"/>
      <c r="X250" s="29"/>
      <c r="Y250" s="29"/>
      <c r="Z250" s="29"/>
      <c r="AA250" s="30"/>
    </row>
    <row r="251" spans="2:27" ht="15.75" x14ac:dyDescent="0.2">
      <c r="B251" s="53"/>
      <c r="C251" s="50"/>
      <c r="D251" s="50"/>
      <c r="G251" s="31"/>
      <c r="P251" s="32"/>
      <c r="R251" s="31"/>
      <c r="AA251" s="32"/>
    </row>
    <row r="252" spans="2:27" ht="15.75" x14ac:dyDescent="0.25">
      <c r="B252" s="25"/>
      <c r="C252" s="59" t="s">
        <v>91</v>
      </c>
      <c r="D252" s="59" t="s">
        <v>87</v>
      </c>
      <c r="G252" s="31"/>
      <c r="P252" s="32"/>
      <c r="R252" s="31"/>
      <c r="AA252" s="32"/>
    </row>
    <row r="253" spans="2:27" ht="15" x14ac:dyDescent="0.2">
      <c r="B253" s="26" t="s">
        <v>14</v>
      </c>
      <c r="C253" s="43">
        <f>'Cədvəl 2 İş prosesi'!D15</f>
        <v>1</v>
      </c>
      <c r="D253" s="44">
        <f>'Cədvəl 2 İş prosesi'!D35</f>
        <v>3</v>
      </c>
      <c r="G253" s="31"/>
      <c r="P253" s="32"/>
      <c r="R253" s="31"/>
      <c r="AA253" s="32"/>
    </row>
    <row r="254" spans="2:27" ht="15" x14ac:dyDescent="0.2">
      <c r="B254" s="26" t="s">
        <v>15</v>
      </c>
      <c r="C254" s="43">
        <f>'Cədvəl 2 İş prosesi'!E15</f>
        <v>1</v>
      </c>
      <c r="D254" s="52">
        <f>'Cədvəl 2 İş prosesi'!E35</f>
        <v>3</v>
      </c>
      <c r="G254" s="31"/>
      <c r="P254" s="32"/>
      <c r="R254" s="31"/>
      <c r="AA254" s="32"/>
    </row>
    <row r="255" spans="2:27" ht="15" x14ac:dyDescent="0.2">
      <c r="B255" s="26" t="s">
        <v>16</v>
      </c>
      <c r="C255" s="43">
        <f>'Cədvəl 2 İş prosesi'!F15</f>
        <v>0</v>
      </c>
      <c r="D255" s="44">
        <f>'Cədvəl 2 İş prosesi'!F35</f>
        <v>0</v>
      </c>
      <c r="G255" s="31"/>
      <c r="P255" s="32"/>
      <c r="R255" s="31"/>
      <c r="AA255" s="32"/>
    </row>
    <row r="256" spans="2:27" ht="30" x14ac:dyDescent="0.2">
      <c r="B256" s="26" t="s">
        <v>36</v>
      </c>
      <c r="C256" s="57">
        <f t="shared" ref="C256:D256" si="9">+C254/C253</f>
        <v>1</v>
      </c>
      <c r="D256" s="57">
        <f t="shared" si="9"/>
        <v>1</v>
      </c>
      <c r="G256" s="31"/>
      <c r="P256" s="32"/>
      <c r="R256" s="31"/>
      <c r="AA256" s="32"/>
    </row>
    <row r="257" spans="2:27" ht="15.75" thickBot="1" x14ac:dyDescent="0.25">
      <c r="B257" s="39" t="s">
        <v>17</v>
      </c>
      <c r="C257" s="45">
        <f>IF(C255&gt;0,365/(C254/C255),IF(C255=0,365/C254))</f>
        <v>365</v>
      </c>
      <c r="D257" s="45">
        <f>IF(D255&gt;0,365/(D254/D255),IF(D255=0,365/D254))</f>
        <v>121.66666666666667</v>
      </c>
      <c r="G257" s="31"/>
      <c r="P257" s="32"/>
      <c r="R257" s="31"/>
      <c r="AA257" s="32"/>
    </row>
    <row r="258" spans="2:27" ht="15.75" thickTop="1" x14ac:dyDescent="0.2">
      <c r="B258" s="16"/>
      <c r="C258" s="16"/>
      <c r="D258" s="16"/>
      <c r="G258" s="31"/>
      <c r="P258" s="32"/>
      <c r="R258" s="31"/>
      <c r="AA258" s="32"/>
    </row>
    <row r="259" spans="2:27" x14ac:dyDescent="0.2">
      <c r="G259" s="31"/>
      <c r="P259" s="32"/>
      <c r="R259" s="31"/>
      <c r="AA259" s="32"/>
    </row>
    <row r="260" spans="2:27" x14ac:dyDescent="0.2">
      <c r="G260" s="31"/>
      <c r="P260" s="32"/>
      <c r="R260" s="31"/>
      <c r="AA260" s="32"/>
    </row>
    <row r="261" spans="2:27" x14ac:dyDescent="0.2">
      <c r="G261" s="31"/>
      <c r="P261" s="32"/>
      <c r="R261" s="31"/>
      <c r="AA261" s="32"/>
    </row>
    <row r="262" spans="2:27" x14ac:dyDescent="0.2">
      <c r="G262" s="31"/>
      <c r="P262" s="32"/>
      <c r="R262" s="31"/>
      <c r="AA262" s="32"/>
    </row>
    <row r="263" spans="2:27" x14ac:dyDescent="0.2">
      <c r="G263" s="31"/>
      <c r="P263" s="32"/>
      <c r="R263" s="31"/>
      <c r="AA263" s="32"/>
    </row>
    <row r="264" spans="2:27" x14ac:dyDescent="0.2">
      <c r="G264" s="31"/>
      <c r="P264" s="32"/>
      <c r="R264" s="31"/>
      <c r="AA264" s="32"/>
    </row>
    <row r="265" spans="2:27" x14ac:dyDescent="0.2">
      <c r="G265" s="31"/>
      <c r="P265" s="32"/>
      <c r="R265" s="31"/>
      <c r="AA265" s="32"/>
    </row>
    <row r="266" spans="2:27" x14ac:dyDescent="0.2">
      <c r="G266" s="31"/>
      <c r="P266" s="32"/>
      <c r="R266" s="31"/>
      <c r="AA266" s="32"/>
    </row>
    <row r="267" spans="2:27" x14ac:dyDescent="0.2">
      <c r="G267" s="31"/>
      <c r="P267" s="32"/>
      <c r="R267" s="31"/>
      <c r="AA267" s="32"/>
    </row>
    <row r="268" spans="2:27" x14ac:dyDescent="0.2">
      <c r="G268" s="31"/>
      <c r="P268" s="32"/>
      <c r="R268" s="31"/>
      <c r="AA268" s="32"/>
    </row>
    <row r="269" spans="2:27" x14ac:dyDescent="0.2">
      <c r="G269" s="31"/>
      <c r="P269" s="32"/>
      <c r="R269" s="31"/>
      <c r="AA269" s="32"/>
    </row>
    <row r="270" spans="2:27" x14ac:dyDescent="0.2">
      <c r="G270" s="31"/>
      <c r="P270" s="32"/>
      <c r="R270" s="31"/>
      <c r="AA270" s="32"/>
    </row>
    <row r="271" spans="2:27" x14ac:dyDescent="0.2">
      <c r="G271" s="31"/>
      <c r="P271" s="32"/>
      <c r="R271" s="31"/>
      <c r="AA271" s="32"/>
    </row>
    <row r="272" spans="2:27" ht="13.5" thickBot="1" x14ac:dyDescent="0.25">
      <c r="G272" s="35"/>
      <c r="H272" s="36"/>
      <c r="I272" s="36"/>
      <c r="J272" s="36"/>
      <c r="K272" s="36"/>
      <c r="L272" s="36"/>
      <c r="M272" s="36"/>
      <c r="N272" s="36"/>
      <c r="O272" s="36"/>
      <c r="P272" s="37"/>
      <c r="R272" s="35"/>
      <c r="S272" s="36"/>
      <c r="T272" s="36"/>
      <c r="U272" s="36"/>
      <c r="V272" s="36"/>
      <c r="W272" s="36"/>
      <c r="X272" s="36"/>
      <c r="Y272" s="36"/>
      <c r="Z272" s="36"/>
      <c r="AA272" s="37"/>
    </row>
    <row r="273" spans="2:27" ht="13.5" thickTop="1" x14ac:dyDescent="0.2"/>
    <row r="276" spans="2:27" ht="13.5" thickBot="1" x14ac:dyDescent="0.25"/>
    <row r="277" spans="2:27" ht="50.25" customHeight="1" thickTop="1" x14ac:dyDescent="0.2">
      <c r="B277" s="40" t="str">
        <f>'[1]Cədvəl 2 İş prosesi'!B38</f>
        <v>10. Hökm və ya məhkəmənin digər yekun qərarlarının icrası qaydasında icraat üzrə işlər</v>
      </c>
      <c r="C277" s="49"/>
      <c r="D277" s="49"/>
      <c r="G277" s="28"/>
      <c r="H277" s="29"/>
      <c r="I277" s="29"/>
      <c r="J277" s="29"/>
      <c r="K277" s="29"/>
      <c r="L277" s="29"/>
      <c r="M277" s="29"/>
      <c r="N277" s="29"/>
      <c r="O277" s="29"/>
      <c r="P277" s="30"/>
      <c r="R277" s="28"/>
      <c r="S277" s="29"/>
      <c r="T277" s="29"/>
      <c r="U277" s="29"/>
      <c r="V277" s="29"/>
      <c r="W277" s="29"/>
      <c r="X277" s="29"/>
      <c r="Y277" s="29"/>
      <c r="Z277" s="29"/>
      <c r="AA277" s="30"/>
    </row>
    <row r="278" spans="2:27" ht="15.75" x14ac:dyDescent="0.2">
      <c r="B278" s="53"/>
      <c r="C278" s="50"/>
      <c r="D278" s="50"/>
      <c r="G278" s="31"/>
      <c r="P278" s="32"/>
      <c r="R278" s="31"/>
      <c r="AA278" s="32"/>
    </row>
    <row r="279" spans="2:27" ht="15.75" x14ac:dyDescent="0.25">
      <c r="B279" s="25"/>
      <c r="C279" s="59" t="s">
        <v>91</v>
      </c>
      <c r="D279" s="59" t="s">
        <v>87</v>
      </c>
      <c r="G279" s="31"/>
      <c r="P279" s="32"/>
      <c r="R279" s="31"/>
      <c r="AA279" s="32"/>
    </row>
    <row r="280" spans="2:27" ht="15" x14ac:dyDescent="0.2">
      <c r="B280" s="26" t="s">
        <v>14</v>
      </c>
      <c r="C280" s="43">
        <f>'Cədvəl 2 İş prosesi'!D16</f>
        <v>3</v>
      </c>
      <c r="D280" s="44">
        <f>'Cədvəl 2 İş prosesi'!D36</f>
        <v>10</v>
      </c>
      <c r="G280" s="31"/>
      <c r="P280" s="32"/>
      <c r="R280" s="31"/>
      <c r="AA280" s="32"/>
    </row>
    <row r="281" spans="2:27" ht="15" x14ac:dyDescent="0.2">
      <c r="B281" s="26" t="s">
        <v>15</v>
      </c>
      <c r="C281" s="43">
        <f>'Cədvəl 2 İş prosesi'!E16</f>
        <v>4</v>
      </c>
      <c r="D281" s="44">
        <f>'Cədvəl 2 İş prosesi'!E36</f>
        <v>10</v>
      </c>
      <c r="G281" s="31"/>
      <c r="P281" s="32"/>
      <c r="R281" s="31"/>
      <c r="AA281" s="32"/>
    </row>
    <row r="282" spans="2:27" ht="15" x14ac:dyDescent="0.2">
      <c r="B282" s="26" t="s">
        <v>16</v>
      </c>
      <c r="C282" s="43">
        <f>'Cədvəl 2 İş prosesi'!F16</f>
        <v>0</v>
      </c>
      <c r="D282" s="44">
        <f>'Cədvəl 2 İş prosesi'!F36</f>
        <v>0</v>
      </c>
      <c r="G282" s="31"/>
      <c r="P282" s="32"/>
      <c r="R282" s="31"/>
      <c r="AA282" s="32"/>
    </row>
    <row r="283" spans="2:27" ht="30" x14ac:dyDescent="0.2">
      <c r="B283" s="26" t="s">
        <v>34</v>
      </c>
      <c r="C283" s="57">
        <f t="shared" ref="C283:D283" si="10">+C281/C280</f>
        <v>1.3333333333333333</v>
      </c>
      <c r="D283" s="57">
        <f t="shared" si="10"/>
        <v>1</v>
      </c>
      <c r="G283" s="31"/>
      <c r="P283" s="32"/>
      <c r="R283" s="31"/>
      <c r="AA283" s="32"/>
    </row>
    <row r="284" spans="2:27" ht="15.75" thickBot="1" x14ac:dyDescent="0.25">
      <c r="B284" s="39" t="s">
        <v>17</v>
      </c>
      <c r="C284" s="45">
        <f>IF(C282&gt;0,365/(C281/C282),IF(C282=0,365/C281))</f>
        <v>91.25</v>
      </c>
      <c r="D284" s="45">
        <f>IF(D282&gt;0,365/(D281/D282),IF(D282=0,365/D281))</f>
        <v>36.5</v>
      </c>
      <c r="G284" s="31"/>
      <c r="P284" s="32"/>
      <c r="R284" s="31"/>
      <c r="AA284" s="32"/>
    </row>
    <row r="285" spans="2:27" ht="15.75" thickTop="1" x14ac:dyDescent="0.2">
      <c r="B285" s="16"/>
      <c r="C285" s="16"/>
      <c r="D285" s="16"/>
      <c r="G285" s="31"/>
      <c r="P285" s="32"/>
      <c r="R285" s="31"/>
      <c r="AA285" s="32"/>
    </row>
    <row r="286" spans="2:27" x14ac:dyDescent="0.2">
      <c r="G286" s="31"/>
      <c r="P286" s="32"/>
      <c r="R286" s="31"/>
      <c r="AA286" s="32"/>
    </row>
    <row r="287" spans="2:27" x14ac:dyDescent="0.2">
      <c r="G287" s="31"/>
      <c r="P287" s="32"/>
      <c r="R287" s="31"/>
      <c r="AA287" s="32"/>
    </row>
    <row r="288" spans="2:27" x14ac:dyDescent="0.2">
      <c r="G288" s="31"/>
      <c r="P288" s="32"/>
      <c r="R288" s="31"/>
      <c r="AA288" s="32"/>
    </row>
    <row r="289" spans="2:27" x14ac:dyDescent="0.2">
      <c r="G289" s="31"/>
      <c r="P289" s="32"/>
      <c r="R289" s="31"/>
      <c r="AA289" s="32"/>
    </row>
    <row r="290" spans="2:27" x14ac:dyDescent="0.2">
      <c r="G290" s="31"/>
      <c r="P290" s="32"/>
      <c r="R290" s="31"/>
      <c r="AA290" s="32"/>
    </row>
    <row r="291" spans="2:27" x14ac:dyDescent="0.2">
      <c r="G291" s="31"/>
      <c r="P291" s="32"/>
      <c r="R291" s="31"/>
      <c r="AA291" s="32"/>
    </row>
    <row r="292" spans="2:27" x14ac:dyDescent="0.2">
      <c r="G292" s="31"/>
      <c r="P292" s="32"/>
      <c r="R292" s="31"/>
      <c r="AA292" s="32"/>
    </row>
    <row r="293" spans="2:27" x14ac:dyDescent="0.2">
      <c r="G293" s="31"/>
      <c r="P293" s="32"/>
      <c r="R293" s="31"/>
      <c r="AA293" s="32"/>
    </row>
    <row r="294" spans="2:27" x14ac:dyDescent="0.2">
      <c r="G294" s="31"/>
      <c r="P294" s="32"/>
      <c r="R294" s="31"/>
      <c r="AA294" s="32"/>
    </row>
    <row r="295" spans="2:27" x14ac:dyDescent="0.2">
      <c r="G295" s="31"/>
      <c r="P295" s="32"/>
      <c r="R295" s="31"/>
      <c r="AA295" s="32"/>
    </row>
    <row r="296" spans="2:27" x14ac:dyDescent="0.2">
      <c r="G296" s="31"/>
      <c r="P296" s="32"/>
      <c r="R296" s="31"/>
      <c r="AA296" s="32"/>
    </row>
    <row r="297" spans="2:27" x14ac:dyDescent="0.2">
      <c r="G297" s="31"/>
      <c r="P297" s="32"/>
      <c r="R297" s="31"/>
      <c r="AA297" s="32"/>
    </row>
    <row r="298" spans="2:27" x14ac:dyDescent="0.2">
      <c r="G298" s="31"/>
      <c r="P298" s="32"/>
      <c r="R298" s="31"/>
      <c r="AA298" s="32"/>
    </row>
    <row r="299" spans="2:27" ht="13.5" thickBot="1" x14ac:dyDescent="0.25">
      <c r="G299" s="35"/>
      <c r="H299" s="36"/>
      <c r="I299" s="36"/>
      <c r="J299" s="36"/>
      <c r="K299" s="36"/>
      <c r="L299" s="36"/>
      <c r="M299" s="36"/>
      <c r="N299" s="36"/>
      <c r="O299" s="36"/>
      <c r="P299" s="37"/>
      <c r="R299" s="35"/>
      <c r="S299" s="36"/>
      <c r="T299" s="36"/>
      <c r="U299" s="36"/>
      <c r="V299" s="36"/>
      <c r="W299" s="36"/>
      <c r="X299" s="36"/>
      <c r="Y299" s="36"/>
      <c r="Z299" s="36"/>
      <c r="AA299" s="37"/>
    </row>
    <row r="300" spans="2:27" ht="13.5" thickTop="1" x14ac:dyDescent="0.2"/>
    <row r="303" spans="2:27" ht="13.5" thickBot="1" x14ac:dyDescent="0.25"/>
    <row r="304" spans="2:27" ht="48.75" customHeight="1" thickTop="1" x14ac:dyDescent="0.2">
      <c r="B304" s="40" t="str">
        <f>'[1]Cədvəl 2 İş prosesi'!B39</f>
        <v>11. Məhkəmə və digər orqanların qərarlarının icrası qaydasında icraat  üzrə işlər</v>
      </c>
      <c r="C304" s="49"/>
      <c r="D304" s="49"/>
      <c r="G304" s="28"/>
      <c r="H304" s="29"/>
      <c r="I304" s="29"/>
      <c r="J304" s="29"/>
      <c r="K304" s="29"/>
      <c r="L304" s="29"/>
      <c r="M304" s="29"/>
      <c r="N304" s="29"/>
      <c r="O304" s="29"/>
      <c r="P304" s="30"/>
      <c r="R304" s="28"/>
      <c r="S304" s="29"/>
      <c r="T304" s="29"/>
      <c r="U304" s="29"/>
      <c r="V304" s="29"/>
      <c r="W304" s="29"/>
      <c r="X304" s="29"/>
      <c r="Y304" s="29"/>
      <c r="Z304" s="29"/>
      <c r="AA304" s="30"/>
    </row>
    <row r="305" spans="2:27" ht="15.75" x14ac:dyDescent="0.2">
      <c r="B305" s="53"/>
      <c r="C305" s="50"/>
      <c r="D305" s="50"/>
      <c r="G305" s="31"/>
      <c r="P305" s="32"/>
      <c r="R305" s="31"/>
      <c r="AA305" s="32"/>
    </row>
    <row r="306" spans="2:27" ht="15.75" x14ac:dyDescent="0.25">
      <c r="B306" s="25"/>
      <c r="C306" s="59" t="s">
        <v>91</v>
      </c>
      <c r="D306" s="59" t="s">
        <v>87</v>
      </c>
      <c r="G306" s="31"/>
      <c r="P306" s="32"/>
      <c r="R306" s="31"/>
      <c r="AA306" s="32"/>
    </row>
    <row r="307" spans="2:27" ht="15" x14ac:dyDescent="0.2">
      <c r="B307" s="26" t="s">
        <v>14</v>
      </c>
      <c r="C307" s="43">
        <f>'Cədvəl 2 İş prosesi'!D17</f>
        <v>8</v>
      </c>
      <c r="D307" s="44">
        <f>'Cədvəl 2 İş prosesi'!D37</f>
        <v>28</v>
      </c>
      <c r="G307" s="31"/>
      <c r="P307" s="32"/>
      <c r="R307" s="31"/>
      <c r="AA307" s="32"/>
    </row>
    <row r="308" spans="2:27" ht="15" x14ac:dyDescent="0.2">
      <c r="B308" s="26" t="s">
        <v>15</v>
      </c>
      <c r="C308" s="43">
        <f>'Cədvəl 2 İş prosesi'!E17</f>
        <v>9</v>
      </c>
      <c r="D308" s="44">
        <f>'Cədvəl 2 İş prosesi'!E37</f>
        <v>25</v>
      </c>
      <c r="G308" s="31"/>
      <c r="P308" s="32"/>
      <c r="R308" s="31"/>
      <c r="AA308" s="32"/>
    </row>
    <row r="309" spans="2:27" ht="15" x14ac:dyDescent="0.2">
      <c r="B309" s="26" t="s">
        <v>16</v>
      </c>
      <c r="C309" s="43">
        <f>'Cədvəl 2 İş prosesi'!F17</f>
        <v>0</v>
      </c>
      <c r="D309" s="44">
        <f>'Cədvəl 2 İş prosesi'!F37</f>
        <v>3</v>
      </c>
      <c r="G309" s="31"/>
      <c r="P309" s="32"/>
      <c r="R309" s="31"/>
      <c r="AA309" s="32"/>
    </row>
    <row r="310" spans="2:27" ht="30" x14ac:dyDescent="0.2">
      <c r="B310" s="26" t="s">
        <v>35</v>
      </c>
      <c r="C310" s="57">
        <f t="shared" ref="C310:D310" si="11">+C308/C307</f>
        <v>1.125</v>
      </c>
      <c r="D310" s="57">
        <f t="shared" si="11"/>
        <v>0.8928571428571429</v>
      </c>
      <c r="G310" s="31"/>
      <c r="P310" s="32"/>
      <c r="R310" s="31"/>
      <c r="AA310" s="32"/>
    </row>
    <row r="311" spans="2:27" ht="15.75" thickBot="1" x14ac:dyDescent="0.25">
      <c r="B311" s="39" t="s">
        <v>17</v>
      </c>
      <c r="C311" s="45">
        <f>IF(C309&gt;0,365/(C308/C309),IF(C309=0,365/C308))</f>
        <v>40.555555555555557</v>
      </c>
      <c r="D311" s="45">
        <f>IF(D309&gt;0,365/(D308/D309),IF(D309=0,365/D308))</f>
        <v>43.8</v>
      </c>
      <c r="G311" s="31"/>
      <c r="P311" s="32"/>
      <c r="R311" s="31"/>
      <c r="AA311" s="32"/>
    </row>
    <row r="312" spans="2:27" ht="13.5" thickTop="1" x14ac:dyDescent="0.2">
      <c r="G312" s="31"/>
      <c r="P312" s="32"/>
      <c r="R312" s="31"/>
      <c r="AA312" s="32"/>
    </row>
    <row r="313" spans="2:27" x14ac:dyDescent="0.2">
      <c r="G313" s="31"/>
      <c r="P313" s="32"/>
      <c r="R313" s="31"/>
      <c r="AA313" s="32"/>
    </row>
    <row r="314" spans="2:27" x14ac:dyDescent="0.2">
      <c r="G314" s="31"/>
      <c r="P314" s="32"/>
      <c r="R314" s="31"/>
      <c r="AA314" s="32"/>
    </row>
    <row r="315" spans="2:27" x14ac:dyDescent="0.2">
      <c r="G315" s="31"/>
      <c r="P315" s="32"/>
      <c r="R315" s="31"/>
      <c r="AA315" s="32"/>
    </row>
    <row r="316" spans="2:27" x14ac:dyDescent="0.2">
      <c r="G316" s="31"/>
      <c r="P316" s="32"/>
      <c r="R316" s="31"/>
      <c r="AA316" s="32"/>
    </row>
    <row r="317" spans="2:27" x14ac:dyDescent="0.2">
      <c r="G317" s="31"/>
      <c r="P317" s="32"/>
      <c r="R317" s="31"/>
      <c r="AA317" s="32"/>
    </row>
    <row r="318" spans="2:27" x14ac:dyDescent="0.2">
      <c r="G318" s="31"/>
      <c r="P318" s="32"/>
      <c r="R318" s="31"/>
      <c r="AA318" s="32"/>
    </row>
    <row r="319" spans="2:27" x14ac:dyDescent="0.2">
      <c r="G319" s="31"/>
      <c r="P319" s="32"/>
      <c r="R319" s="31"/>
      <c r="AA319" s="32"/>
    </row>
    <row r="320" spans="2:27" x14ac:dyDescent="0.2">
      <c r="G320" s="31"/>
      <c r="P320" s="32"/>
      <c r="R320" s="31"/>
      <c r="AA320" s="32"/>
    </row>
    <row r="321" spans="2:27" x14ac:dyDescent="0.2">
      <c r="G321" s="31"/>
      <c r="P321" s="32"/>
      <c r="R321" s="31"/>
      <c r="AA321" s="32"/>
    </row>
    <row r="322" spans="2:27" x14ac:dyDescent="0.2">
      <c r="G322" s="31"/>
      <c r="P322" s="32"/>
      <c r="R322" s="31"/>
      <c r="AA322" s="32"/>
    </row>
    <row r="323" spans="2:27" x14ac:dyDescent="0.2">
      <c r="G323" s="31"/>
      <c r="P323" s="32"/>
      <c r="R323" s="31"/>
      <c r="AA323" s="32"/>
    </row>
    <row r="324" spans="2:27" x14ac:dyDescent="0.2">
      <c r="G324" s="31"/>
      <c r="P324" s="32"/>
      <c r="R324" s="31"/>
      <c r="AA324" s="32"/>
    </row>
    <row r="325" spans="2:27" x14ac:dyDescent="0.2">
      <c r="G325" s="31"/>
      <c r="P325" s="32"/>
      <c r="R325" s="31"/>
      <c r="AA325" s="32"/>
    </row>
    <row r="326" spans="2:27" ht="13.5" thickBot="1" x14ac:dyDescent="0.25">
      <c r="G326" s="35"/>
      <c r="H326" s="36"/>
      <c r="I326" s="36"/>
      <c r="J326" s="36"/>
      <c r="K326" s="36"/>
      <c r="L326" s="36"/>
      <c r="M326" s="36"/>
      <c r="N326" s="36"/>
      <c r="O326" s="36"/>
      <c r="P326" s="37"/>
      <c r="R326" s="35"/>
      <c r="S326" s="36"/>
      <c r="T326" s="36"/>
      <c r="U326" s="36"/>
      <c r="V326" s="36"/>
      <c r="W326" s="36"/>
      <c r="X326" s="36"/>
      <c r="Y326" s="36"/>
      <c r="Z326" s="36"/>
      <c r="AA326" s="37"/>
    </row>
    <row r="327" spans="2:27" ht="13.5" thickTop="1" x14ac:dyDescent="0.2"/>
    <row r="330" spans="2:27" ht="13.5" thickBot="1" x14ac:dyDescent="0.25"/>
    <row r="331" spans="2:27" ht="65.25" customHeight="1" thickTop="1" x14ac:dyDescent="0.2">
      <c r="B331" s="40" t="str">
        <f>'[1]Cədvəl 2 İş prosesi'!B40</f>
        <v>12. Xarici dövlətlərin məhkəmələrinin hökmlərinin və ya digər yekun qərarlarının tanınması üzrə işlər</v>
      </c>
      <c r="C331" s="49"/>
      <c r="D331" s="49"/>
      <c r="G331" s="28"/>
      <c r="H331" s="29"/>
      <c r="I331" s="29"/>
      <c r="J331" s="29"/>
      <c r="K331" s="29"/>
      <c r="L331" s="29"/>
      <c r="M331" s="29"/>
      <c r="N331" s="29"/>
      <c r="O331" s="29"/>
      <c r="P331" s="30"/>
      <c r="R331" s="28"/>
      <c r="S331" s="29"/>
      <c r="T331" s="29"/>
      <c r="U331" s="29"/>
      <c r="V331" s="29"/>
      <c r="W331" s="29"/>
      <c r="X331" s="29"/>
      <c r="Y331" s="29"/>
      <c r="Z331" s="29"/>
      <c r="AA331" s="30"/>
    </row>
    <row r="332" spans="2:27" ht="15.75" x14ac:dyDescent="0.2">
      <c r="B332" s="53"/>
      <c r="C332" s="50"/>
      <c r="D332" s="50"/>
      <c r="G332" s="31"/>
      <c r="P332" s="32"/>
      <c r="R332" s="31"/>
      <c r="AA332" s="32"/>
    </row>
    <row r="333" spans="2:27" ht="15.75" x14ac:dyDescent="0.25">
      <c r="B333" s="25"/>
      <c r="C333" s="59" t="s">
        <v>91</v>
      </c>
      <c r="D333" s="59" t="s">
        <v>87</v>
      </c>
      <c r="G333" s="31"/>
      <c r="P333" s="32"/>
      <c r="R333" s="31"/>
      <c r="AA333" s="32"/>
    </row>
    <row r="334" spans="2:27" ht="15" x14ac:dyDescent="0.2">
      <c r="B334" s="26" t="s">
        <v>14</v>
      </c>
      <c r="C334" s="43">
        <f>'Cədvəl 2 İş prosesi'!D18</f>
        <v>0</v>
      </c>
      <c r="D334" s="44">
        <f>'Cədvəl 2 İş prosesi'!D38</f>
        <v>0</v>
      </c>
      <c r="G334" s="31"/>
      <c r="P334" s="32"/>
      <c r="R334" s="31"/>
      <c r="AA334" s="32"/>
    </row>
    <row r="335" spans="2:27" ht="15" x14ac:dyDescent="0.2">
      <c r="B335" s="26" t="s">
        <v>15</v>
      </c>
      <c r="C335" s="43">
        <f>'Cədvəl 2 İş prosesi'!E18</f>
        <v>0</v>
      </c>
      <c r="D335" s="44">
        <f>'Cədvəl 2 İş prosesi'!E38</f>
        <v>0</v>
      </c>
      <c r="G335" s="31"/>
      <c r="P335" s="32"/>
      <c r="R335" s="31"/>
      <c r="AA335" s="32"/>
    </row>
    <row r="336" spans="2:27" ht="15" x14ac:dyDescent="0.2">
      <c r="B336" s="26" t="s">
        <v>16</v>
      </c>
      <c r="C336" s="43">
        <f>'Cədvəl 2 İş prosesi'!F18</f>
        <v>0</v>
      </c>
      <c r="D336" s="44">
        <f>'Cədvəl 2 İş prosesi'!F38</f>
        <v>0</v>
      </c>
      <c r="G336" s="31"/>
      <c r="P336" s="32"/>
      <c r="R336" s="31"/>
      <c r="AA336" s="32"/>
    </row>
    <row r="337" spans="2:27" ht="30" x14ac:dyDescent="0.2">
      <c r="B337" s="26" t="s">
        <v>35</v>
      </c>
      <c r="C337" s="57" t="e">
        <f t="shared" ref="C337:D337" si="12">+C335/C334</f>
        <v>#DIV/0!</v>
      </c>
      <c r="D337" s="57" t="e">
        <f t="shared" si="12"/>
        <v>#DIV/0!</v>
      </c>
      <c r="G337" s="31"/>
      <c r="P337" s="32"/>
      <c r="R337" s="31"/>
      <c r="AA337" s="32"/>
    </row>
    <row r="338" spans="2:27" ht="15.75" thickBot="1" x14ac:dyDescent="0.25">
      <c r="B338" s="39" t="s">
        <v>17</v>
      </c>
      <c r="C338" s="45" t="e">
        <f>IF(C336&gt;0,365/(C335/C336),IF(C336=0,365/C335))</f>
        <v>#DIV/0!</v>
      </c>
      <c r="D338" s="45" t="e">
        <f>IF(D336&gt;0,365/(D335/D336),IF(D336=0,365/D335))</f>
        <v>#DIV/0!</v>
      </c>
      <c r="G338" s="31"/>
      <c r="P338" s="32"/>
      <c r="R338" s="31"/>
      <c r="AA338" s="32"/>
    </row>
    <row r="339" spans="2:27" ht="13.5" thickTop="1" x14ac:dyDescent="0.2">
      <c r="G339" s="31"/>
      <c r="P339" s="32"/>
      <c r="R339" s="31"/>
      <c r="AA339" s="32"/>
    </row>
    <row r="340" spans="2:27" x14ac:dyDescent="0.2">
      <c r="G340" s="31"/>
      <c r="P340" s="32"/>
      <c r="R340" s="31"/>
      <c r="AA340" s="32"/>
    </row>
    <row r="341" spans="2:27" x14ac:dyDescent="0.2">
      <c r="G341" s="31"/>
      <c r="P341" s="32"/>
      <c r="R341" s="31"/>
      <c r="AA341" s="32"/>
    </row>
    <row r="342" spans="2:27" x14ac:dyDescent="0.2">
      <c r="G342" s="31"/>
      <c r="P342" s="32"/>
      <c r="R342" s="31"/>
      <c r="AA342" s="32"/>
    </row>
    <row r="343" spans="2:27" x14ac:dyDescent="0.2">
      <c r="G343" s="31"/>
      <c r="P343" s="32"/>
      <c r="R343" s="31"/>
      <c r="AA343" s="32"/>
    </row>
    <row r="344" spans="2:27" x14ac:dyDescent="0.2">
      <c r="G344" s="31"/>
      <c r="P344" s="32"/>
      <c r="R344" s="31"/>
      <c r="AA344" s="32"/>
    </row>
    <row r="345" spans="2:27" x14ac:dyDescent="0.2">
      <c r="G345" s="31"/>
      <c r="P345" s="32"/>
      <c r="R345" s="31"/>
      <c r="AA345" s="32"/>
    </row>
    <row r="346" spans="2:27" x14ac:dyDescent="0.2">
      <c r="G346" s="31"/>
      <c r="P346" s="32"/>
      <c r="R346" s="31"/>
      <c r="AA346" s="32"/>
    </row>
    <row r="347" spans="2:27" x14ac:dyDescent="0.2">
      <c r="G347" s="31"/>
      <c r="P347" s="32"/>
      <c r="R347" s="31"/>
      <c r="AA347" s="32"/>
    </row>
    <row r="348" spans="2:27" x14ac:dyDescent="0.2">
      <c r="G348" s="31"/>
      <c r="P348" s="32"/>
      <c r="R348" s="31"/>
      <c r="AA348" s="32"/>
    </row>
    <row r="349" spans="2:27" x14ac:dyDescent="0.2">
      <c r="G349" s="31"/>
      <c r="P349" s="32"/>
      <c r="R349" s="31"/>
      <c r="AA349" s="32"/>
    </row>
    <row r="350" spans="2:27" x14ac:dyDescent="0.2">
      <c r="G350" s="31"/>
      <c r="P350" s="32"/>
      <c r="R350" s="31"/>
      <c r="AA350" s="32"/>
    </row>
    <row r="351" spans="2:27" x14ac:dyDescent="0.2">
      <c r="G351" s="31"/>
      <c r="P351" s="32"/>
      <c r="R351" s="31"/>
      <c r="AA351" s="32"/>
    </row>
    <row r="352" spans="2:27" x14ac:dyDescent="0.2">
      <c r="G352" s="31"/>
      <c r="P352" s="32"/>
      <c r="R352" s="31"/>
      <c r="AA352" s="32"/>
    </row>
    <row r="353" spans="2:27" ht="13.5" thickBot="1" x14ac:dyDescent="0.25">
      <c r="G353" s="35"/>
      <c r="H353" s="36"/>
      <c r="I353" s="36"/>
      <c r="J353" s="36"/>
      <c r="K353" s="36"/>
      <c r="L353" s="36"/>
      <c r="M353" s="36"/>
      <c r="N353" s="36"/>
      <c r="O353" s="36"/>
      <c r="P353" s="37"/>
      <c r="R353" s="35"/>
      <c r="S353" s="36"/>
      <c r="T353" s="36"/>
      <c r="U353" s="36"/>
      <c r="V353" s="36"/>
      <c r="W353" s="36"/>
      <c r="X353" s="36"/>
      <c r="Y353" s="36"/>
      <c r="Z353" s="36"/>
      <c r="AA353" s="37"/>
    </row>
    <row r="354" spans="2:27" ht="13.5" thickTop="1" x14ac:dyDescent="0.2"/>
    <row r="357" spans="2:27" ht="13.5" thickBot="1" x14ac:dyDescent="0.25"/>
    <row r="358" spans="2:27" ht="34.5" customHeight="1" thickTop="1" x14ac:dyDescent="0.2">
      <c r="B358" s="40" t="str">
        <f>'[1]Cədvəl 2 İş prosesi'!B41</f>
        <v>13. Müvəqqəti xarakterli müdafiə təbdirləri üzrə işlər</v>
      </c>
      <c r="C358" s="49"/>
      <c r="D358" s="49"/>
      <c r="G358" s="28"/>
      <c r="H358" s="29"/>
      <c r="I358" s="29"/>
      <c r="J358" s="29"/>
      <c r="K358" s="29"/>
      <c r="L358" s="29"/>
      <c r="M358" s="29"/>
      <c r="N358" s="29"/>
      <c r="O358" s="29"/>
      <c r="P358" s="30"/>
      <c r="R358" s="28"/>
      <c r="S358" s="29"/>
      <c r="T358" s="29"/>
      <c r="U358" s="29"/>
      <c r="V358" s="29"/>
      <c r="W358" s="29"/>
      <c r="X358" s="29"/>
      <c r="Y358" s="29"/>
      <c r="Z358" s="29"/>
      <c r="AA358" s="30"/>
    </row>
    <row r="359" spans="2:27" ht="15.75" x14ac:dyDescent="0.2">
      <c r="B359" s="53"/>
      <c r="C359" s="50"/>
      <c r="D359" s="50"/>
      <c r="G359" s="31"/>
      <c r="P359" s="32"/>
      <c r="R359" s="31"/>
      <c r="AA359" s="32"/>
    </row>
    <row r="360" spans="2:27" ht="15.75" x14ac:dyDescent="0.25">
      <c r="B360" s="25"/>
      <c r="C360" s="59" t="s">
        <v>91</v>
      </c>
      <c r="D360" s="59" t="s">
        <v>87</v>
      </c>
      <c r="G360" s="31"/>
      <c r="P360" s="32"/>
      <c r="R360" s="31"/>
      <c r="AA360" s="32"/>
    </row>
    <row r="361" spans="2:27" ht="15" x14ac:dyDescent="0.2">
      <c r="B361" s="26" t="s">
        <v>14</v>
      </c>
      <c r="C361" s="43">
        <f>'Cədvəl 2 İş prosesi'!D19</f>
        <v>7</v>
      </c>
      <c r="D361" s="44">
        <f>'Cədvəl 2 İş prosesi'!D39</f>
        <v>4</v>
      </c>
      <c r="G361" s="31"/>
      <c r="P361" s="32"/>
      <c r="R361" s="31"/>
      <c r="AA361" s="32"/>
    </row>
    <row r="362" spans="2:27" ht="15" x14ac:dyDescent="0.2">
      <c r="B362" s="26" t="s">
        <v>15</v>
      </c>
      <c r="C362" s="43">
        <f>'Cədvəl 2 İş prosesi'!E19</f>
        <v>2</v>
      </c>
      <c r="D362" s="44">
        <f>'Cədvəl 2 İş prosesi'!E39</f>
        <v>8</v>
      </c>
      <c r="G362" s="31"/>
      <c r="P362" s="32"/>
      <c r="R362" s="31"/>
      <c r="AA362" s="32"/>
    </row>
    <row r="363" spans="2:27" ht="15" x14ac:dyDescent="0.2">
      <c r="B363" s="26" t="s">
        <v>16</v>
      </c>
      <c r="C363" s="43">
        <f>'Cədvəl 2 İş prosesi'!F19</f>
        <v>5</v>
      </c>
      <c r="D363" s="44">
        <f>'Cədvəl 2 İş prosesi'!F39</f>
        <v>1</v>
      </c>
      <c r="G363" s="31"/>
      <c r="P363" s="32"/>
      <c r="R363" s="31"/>
      <c r="AA363" s="32"/>
    </row>
    <row r="364" spans="2:27" ht="30" x14ac:dyDescent="0.2">
      <c r="B364" s="26" t="s">
        <v>35</v>
      </c>
      <c r="C364" s="57">
        <f t="shared" ref="C364:D364" si="13">+C362/C361</f>
        <v>0.2857142857142857</v>
      </c>
      <c r="D364" s="57">
        <f t="shared" si="13"/>
        <v>2</v>
      </c>
      <c r="G364" s="31"/>
      <c r="P364" s="32"/>
      <c r="R364" s="31"/>
      <c r="AA364" s="32"/>
    </row>
    <row r="365" spans="2:27" ht="15.75" thickBot="1" x14ac:dyDescent="0.25">
      <c r="B365" s="39" t="s">
        <v>17</v>
      </c>
      <c r="C365" s="45">
        <f>IF(C363&gt;0,365/(C362/C363),IF(C363=0,365/C362))</f>
        <v>912.5</v>
      </c>
      <c r="D365" s="45">
        <f>IF(D363&gt;0,365/(D362/D363),IF(D363=0,365/D362))</f>
        <v>45.625</v>
      </c>
      <c r="G365" s="31"/>
      <c r="P365" s="32"/>
      <c r="R365" s="31"/>
      <c r="AA365" s="32"/>
    </row>
    <row r="366" spans="2:27" ht="13.5" thickTop="1" x14ac:dyDescent="0.2">
      <c r="G366" s="31"/>
      <c r="P366" s="32"/>
      <c r="R366" s="31"/>
      <c r="AA366" s="32"/>
    </row>
    <row r="367" spans="2:27" x14ac:dyDescent="0.2">
      <c r="G367" s="31"/>
      <c r="P367" s="32"/>
      <c r="R367" s="31"/>
      <c r="AA367" s="32"/>
    </row>
    <row r="368" spans="2:27" x14ac:dyDescent="0.2">
      <c r="G368" s="31"/>
      <c r="P368" s="32"/>
      <c r="R368" s="31"/>
      <c r="AA368" s="32"/>
    </row>
    <row r="369" spans="7:27" x14ac:dyDescent="0.2">
      <c r="G369" s="31"/>
      <c r="P369" s="32"/>
      <c r="R369" s="31"/>
      <c r="AA369" s="32"/>
    </row>
    <row r="370" spans="7:27" x14ac:dyDescent="0.2">
      <c r="G370" s="31"/>
      <c r="P370" s="32"/>
      <c r="R370" s="31"/>
      <c r="AA370" s="32"/>
    </row>
    <row r="371" spans="7:27" x14ac:dyDescent="0.2">
      <c r="G371" s="31"/>
      <c r="P371" s="32"/>
      <c r="R371" s="31"/>
      <c r="AA371" s="32"/>
    </row>
    <row r="372" spans="7:27" x14ac:dyDescent="0.2">
      <c r="G372" s="31"/>
      <c r="P372" s="32"/>
      <c r="R372" s="31"/>
      <c r="AA372" s="32"/>
    </row>
    <row r="373" spans="7:27" x14ac:dyDescent="0.2">
      <c r="G373" s="31"/>
      <c r="P373" s="32"/>
      <c r="R373" s="31"/>
      <c r="AA373" s="32"/>
    </row>
    <row r="374" spans="7:27" x14ac:dyDescent="0.2">
      <c r="G374" s="31"/>
      <c r="P374" s="32"/>
      <c r="R374" s="31"/>
      <c r="AA374" s="32"/>
    </row>
    <row r="375" spans="7:27" x14ac:dyDescent="0.2">
      <c r="G375" s="31"/>
      <c r="P375" s="32"/>
      <c r="R375" s="31"/>
      <c r="AA375" s="32"/>
    </row>
    <row r="376" spans="7:27" x14ac:dyDescent="0.2">
      <c r="G376" s="31"/>
      <c r="P376" s="32"/>
      <c r="R376" s="31"/>
      <c r="AA376" s="32"/>
    </row>
    <row r="377" spans="7:27" x14ac:dyDescent="0.2">
      <c r="G377" s="31"/>
      <c r="P377" s="32"/>
      <c r="R377" s="31"/>
      <c r="AA377" s="32"/>
    </row>
    <row r="378" spans="7:27" x14ac:dyDescent="0.2">
      <c r="G378" s="31"/>
      <c r="P378" s="32"/>
      <c r="R378" s="31"/>
      <c r="AA378" s="32"/>
    </row>
    <row r="379" spans="7:27" x14ac:dyDescent="0.2">
      <c r="G379" s="31"/>
      <c r="P379" s="32"/>
      <c r="R379" s="31"/>
      <c r="AA379" s="32"/>
    </row>
    <row r="380" spans="7:27" ht="13.5" thickBot="1" x14ac:dyDescent="0.25">
      <c r="G380" s="35"/>
      <c r="H380" s="36"/>
      <c r="I380" s="36"/>
      <c r="J380" s="36"/>
      <c r="K380" s="36"/>
      <c r="L380" s="36"/>
      <c r="M380" s="36"/>
      <c r="N380" s="36"/>
      <c r="O380" s="36"/>
      <c r="P380" s="37"/>
      <c r="R380" s="35"/>
      <c r="S380" s="36"/>
      <c r="T380" s="36"/>
      <c r="U380" s="36"/>
      <c r="V380" s="36"/>
      <c r="W380" s="36"/>
      <c r="X380" s="36"/>
      <c r="Y380" s="36"/>
      <c r="Z380" s="36"/>
      <c r="AA380" s="37"/>
    </row>
    <row r="381" spans="7:27" ht="13.5" thickTop="1" x14ac:dyDescent="0.2"/>
    <row r="384" spans="7:27" ht="13.5" thickBot="1" x14ac:dyDescent="0.25"/>
    <row r="385" spans="2:27" ht="30" customHeight="1" thickTop="1" x14ac:dyDescent="0.2">
      <c r="B385" s="40" t="str">
        <f>'[1]Cədvəl 2 İş prosesi'!B42</f>
        <v>14. Müvəqqəti təminat tədbirləri üzrə işlər</v>
      </c>
      <c r="C385" s="49"/>
      <c r="D385" s="49"/>
      <c r="G385" s="28"/>
      <c r="H385" s="29"/>
      <c r="I385" s="29"/>
      <c r="J385" s="29"/>
      <c r="K385" s="29"/>
      <c r="L385" s="29"/>
      <c r="M385" s="29"/>
      <c r="N385" s="29"/>
      <c r="O385" s="29"/>
      <c r="P385" s="30"/>
      <c r="R385" s="28"/>
      <c r="S385" s="29"/>
      <c r="T385" s="29"/>
      <c r="U385" s="29"/>
      <c r="V385" s="29"/>
      <c r="W385" s="29"/>
      <c r="X385" s="29"/>
      <c r="Y385" s="29"/>
      <c r="Z385" s="29"/>
      <c r="AA385" s="30"/>
    </row>
    <row r="386" spans="2:27" ht="15.75" x14ac:dyDescent="0.2">
      <c r="B386" s="53"/>
      <c r="C386" s="50"/>
      <c r="D386" s="50"/>
      <c r="G386" s="31"/>
      <c r="P386" s="32"/>
      <c r="R386" s="31"/>
      <c r="AA386" s="32"/>
    </row>
    <row r="387" spans="2:27" ht="15.75" x14ac:dyDescent="0.25">
      <c r="B387" s="25"/>
      <c r="C387" s="59" t="s">
        <v>91</v>
      </c>
      <c r="D387" s="59" t="s">
        <v>87</v>
      </c>
      <c r="G387" s="31"/>
      <c r="P387" s="32"/>
      <c r="R387" s="31"/>
      <c r="AA387" s="32"/>
    </row>
    <row r="388" spans="2:27" ht="15" x14ac:dyDescent="0.2">
      <c r="B388" s="26" t="s">
        <v>14</v>
      </c>
      <c r="C388" s="43">
        <f>'Cədvəl 2 İş prosesi'!D20</f>
        <v>8</v>
      </c>
      <c r="D388" s="44">
        <f>'Cədvəl 2 İş prosesi'!D40</f>
        <v>12</v>
      </c>
      <c r="G388" s="31"/>
      <c r="P388" s="32"/>
      <c r="R388" s="31"/>
      <c r="AA388" s="32"/>
    </row>
    <row r="389" spans="2:27" ht="15" x14ac:dyDescent="0.2">
      <c r="B389" s="26" t="s">
        <v>15</v>
      </c>
      <c r="C389" s="43">
        <f>'Cədvəl 2 İş prosesi'!E20</f>
        <v>8</v>
      </c>
      <c r="D389" s="44">
        <f>'Cədvəl 2 İş prosesi'!E40</f>
        <v>11</v>
      </c>
      <c r="G389" s="31"/>
      <c r="P389" s="32"/>
      <c r="R389" s="31"/>
      <c r="AA389" s="32"/>
    </row>
    <row r="390" spans="2:27" ht="15" x14ac:dyDescent="0.2">
      <c r="B390" s="26" t="s">
        <v>16</v>
      </c>
      <c r="C390" s="43">
        <f>'Cədvəl 2 İş prosesi'!F20</f>
        <v>0</v>
      </c>
      <c r="D390" s="44">
        <f>'Cədvəl 2 İş prosesi'!F40</f>
        <v>1</v>
      </c>
      <c r="G390" s="31"/>
      <c r="P390" s="32"/>
      <c r="R390" s="31"/>
      <c r="AA390" s="32"/>
    </row>
    <row r="391" spans="2:27" ht="30" x14ac:dyDescent="0.2">
      <c r="B391" s="26" t="s">
        <v>35</v>
      </c>
      <c r="C391" s="57">
        <f t="shared" ref="C391:D391" si="14">+C389/C388</f>
        <v>1</v>
      </c>
      <c r="D391" s="57">
        <f t="shared" si="14"/>
        <v>0.91666666666666663</v>
      </c>
      <c r="G391" s="31"/>
      <c r="P391" s="32"/>
      <c r="R391" s="31"/>
      <c r="AA391" s="32"/>
    </row>
    <row r="392" spans="2:27" ht="15.75" thickBot="1" x14ac:dyDescent="0.25">
      <c r="B392" s="39" t="s">
        <v>17</v>
      </c>
      <c r="C392" s="45">
        <f>IF(C390&gt;0,365/(C389/C390),IF(C390=0,365/C389))</f>
        <v>45.625</v>
      </c>
      <c r="D392" s="45">
        <f>IF(D390&gt;0,365/(D389/D390),IF(D390=0,365/D389))</f>
        <v>33.18181818181818</v>
      </c>
      <c r="G392" s="31"/>
      <c r="P392" s="32"/>
      <c r="R392" s="31"/>
      <c r="AA392" s="32"/>
    </row>
    <row r="393" spans="2:27" ht="13.5" thickTop="1" x14ac:dyDescent="0.2">
      <c r="G393" s="31"/>
      <c r="P393" s="32"/>
      <c r="R393" s="31"/>
      <c r="AA393" s="32"/>
    </row>
    <row r="394" spans="2:27" x14ac:dyDescent="0.2">
      <c r="G394" s="31"/>
      <c r="P394" s="32"/>
      <c r="R394" s="31"/>
      <c r="AA394" s="32"/>
    </row>
    <row r="395" spans="2:27" x14ac:dyDescent="0.2">
      <c r="G395" s="31"/>
      <c r="P395" s="32"/>
      <c r="R395" s="31"/>
      <c r="AA395" s="32"/>
    </row>
    <row r="396" spans="2:27" x14ac:dyDescent="0.2">
      <c r="G396" s="31"/>
      <c r="P396" s="32"/>
      <c r="R396" s="31"/>
      <c r="AA396" s="32"/>
    </row>
    <row r="397" spans="2:27" x14ac:dyDescent="0.2">
      <c r="G397" s="31"/>
      <c r="P397" s="32"/>
      <c r="R397" s="31"/>
      <c r="AA397" s="32"/>
    </row>
    <row r="398" spans="2:27" x14ac:dyDescent="0.2">
      <c r="G398" s="31"/>
      <c r="P398" s="32"/>
      <c r="R398" s="31"/>
      <c r="AA398" s="32"/>
    </row>
    <row r="399" spans="2:27" x14ac:dyDescent="0.2">
      <c r="G399" s="31"/>
      <c r="P399" s="32"/>
      <c r="R399" s="31"/>
      <c r="AA399" s="32"/>
    </row>
    <row r="400" spans="2:27" x14ac:dyDescent="0.2">
      <c r="G400" s="31"/>
      <c r="P400" s="32"/>
      <c r="R400" s="31"/>
      <c r="AA400" s="32"/>
    </row>
    <row r="401" spans="7:27" x14ac:dyDescent="0.2">
      <c r="G401" s="31"/>
      <c r="P401" s="32"/>
      <c r="R401" s="31"/>
      <c r="AA401" s="32"/>
    </row>
    <row r="402" spans="7:27" x14ac:dyDescent="0.2">
      <c r="G402" s="31"/>
      <c r="P402" s="32"/>
      <c r="R402" s="31"/>
      <c r="AA402" s="32"/>
    </row>
    <row r="403" spans="7:27" x14ac:dyDescent="0.2">
      <c r="G403" s="31"/>
      <c r="P403" s="32"/>
      <c r="R403" s="31"/>
      <c r="AA403" s="32"/>
    </row>
    <row r="404" spans="7:27" x14ac:dyDescent="0.2">
      <c r="G404" s="31"/>
      <c r="P404" s="32"/>
      <c r="R404" s="31"/>
      <c r="AA404" s="32"/>
    </row>
    <row r="405" spans="7:27" x14ac:dyDescent="0.2">
      <c r="G405" s="31"/>
      <c r="P405" s="32"/>
      <c r="R405" s="31"/>
      <c r="AA405" s="32"/>
    </row>
    <row r="406" spans="7:27" x14ac:dyDescent="0.2">
      <c r="G406" s="31"/>
      <c r="P406" s="32"/>
      <c r="R406" s="31"/>
      <c r="AA406" s="32"/>
    </row>
    <row r="407" spans="7:27" ht="13.5" thickBot="1" x14ac:dyDescent="0.25">
      <c r="G407" s="35"/>
      <c r="H407" s="36"/>
      <c r="I407" s="36"/>
      <c r="J407" s="36"/>
      <c r="K407" s="36"/>
      <c r="L407" s="36"/>
      <c r="M407" s="36"/>
      <c r="N407" s="36"/>
      <c r="O407" s="36"/>
      <c r="P407" s="37"/>
      <c r="R407" s="35"/>
      <c r="S407" s="36"/>
      <c r="T407" s="36"/>
      <c r="U407" s="36"/>
      <c r="V407" s="36"/>
      <c r="W407" s="36"/>
      <c r="X407" s="36"/>
      <c r="Y407" s="36"/>
      <c r="Z407" s="36"/>
      <c r="AA407" s="37"/>
    </row>
    <row r="408" spans="7:27" ht="13.5" thickTop="1" x14ac:dyDescent="0.2"/>
  </sheetData>
  <mergeCells count="8">
    <mergeCell ref="AH8:AJ8"/>
    <mergeCell ref="AH11:AJ11"/>
    <mergeCell ref="AD8:AG9"/>
    <mergeCell ref="AK8:AM9"/>
    <mergeCell ref="AH9:AJ9"/>
    <mergeCell ref="AD11:AG12"/>
    <mergeCell ref="AK11:AM12"/>
    <mergeCell ref="AH12:AJ12"/>
  </mergeCells>
  <phoneticPr fontId="8" type="noConversion"/>
  <conditionalFormatting sqref="C13:D13 C15:D15 C40:D40 C67:D67 C94:D94 C121:D121 C148:D148 C175:D175 C202:D202 C229:D229 C256:D256 C283:D283 C310:D310 C337:D337 C364:D364 C391:D391">
    <cfRule type="cellIs" dxfId="3" priority="41" stopIfTrue="1" operator="greaterThan">
      <formula>1</formula>
    </cfRule>
    <cfRule type="cellIs" dxfId="2" priority="42" stopIfTrue="1" operator="lessThan">
      <formula>1</formula>
    </cfRule>
  </conditionalFormatting>
  <pageMargins left="0.5" right="0.5" top="0.5" bottom="0.5" header="0" footer="0.28999999999999998"/>
  <pageSetup paperSize="9" scale="76" orientation="landscape" r:id="rId1"/>
  <headerFooter>
    <oddFooter>&amp;L&amp;A&amp;R&amp;P/&amp;N</oddFooter>
  </headerFooter>
  <rowBreaks count="1" manualBreakCount="1">
    <brk id="58" min="5" max="24" man="1"/>
  </rowBreaks>
  <colBreaks count="1" manualBreakCount="1">
    <brk id="5" min="1" max="152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57"/>
    <outlinePr summaryBelow="0"/>
  </sheetPr>
  <dimension ref="A2:AF38"/>
  <sheetViews>
    <sheetView topLeftCell="A19" zoomScaleNormal="100" workbookViewId="0">
      <selection activeCell="C9" sqref="C9"/>
    </sheetView>
  </sheetViews>
  <sheetFormatPr defaultRowHeight="12.75" x14ac:dyDescent="0.2"/>
  <cols>
    <col min="1" max="1" width="7" style="6" customWidth="1"/>
    <col min="2" max="2" width="44.7109375" style="6" customWidth="1"/>
    <col min="3" max="3" width="19.140625" style="6" customWidth="1"/>
    <col min="4" max="4" width="17.85546875" style="6" customWidth="1"/>
    <col min="5" max="6" width="7.85546875" style="6" customWidth="1"/>
    <col min="7" max="16384" width="9.140625" style="6"/>
  </cols>
  <sheetData>
    <row r="2" spans="1:32" ht="22.5" x14ac:dyDescent="0.3">
      <c r="B2" s="14" t="s">
        <v>80</v>
      </c>
      <c r="C2" s="5"/>
      <c r="D2" s="5"/>
      <c r="E2" s="7"/>
      <c r="F2" s="7"/>
    </row>
    <row r="3" spans="1:32" x14ac:dyDescent="0.2">
      <c r="B3" s="7"/>
      <c r="C3" s="7"/>
      <c r="E3" s="7"/>
      <c r="F3" s="7"/>
    </row>
    <row r="4" spans="1:32" x14ac:dyDescent="0.2">
      <c r="B4" s="8"/>
      <c r="C4" s="8"/>
      <c r="D4" s="8"/>
      <c r="E4" s="7"/>
      <c r="F4" s="7"/>
    </row>
    <row r="5" spans="1:32" x14ac:dyDescent="0.2">
      <c r="A5" s="8"/>
      <c r="B5" s="8"/>
      <c r="C5" s="7"/>
      <c r="E5" s="7"/>
      <c r="F5" s="7"/>
    </row>
    <row r="6" spans="1:32" ht="13.5" thickBot="1" x14ac:dyDescent="0.25">
      <c r="A6" s="8"/>
      <c r="B6" s="8"/>
      <c r="C6" s="9"/>
      <c r="D6" s="9"/>
      <c r="E6" s="7"/>
      <c r="F6" s="7"/>
    </row>
    <row r="7" spans="1:32" ht="16.5" thickTop="1" x14ac:dyDescent="0.2">
      <c r="B7" s="60" t="s">
        <v>31</v>
      </c>
      <c r="C7" s="72"/>
      <c r="D7" s="72"/>
      <c r="E7" s="7"/>
      <c r="F7" s="7"/>
      <c r="G7" s="28"/>
      <c r="H7" s="29"/>
      <c r="I7" s="29"/>
      <c r="J7" s="29"/>
      <c r="K7" s="29"/>
      <c r="L7" s="29"/>
      <c r="M7" s="29"/>
      <c r="N7" s="29"/>
      <c r="O7" s="29"/>
      <c r="P7" s="29"/>
      <c r="Q7" s="29"/>
      <c r="R7" s="30"/>
      <c r="U7" s="28"/>
      <c r="V7" s="29"/>
      <c r="W7" s="29"/>
      <c r="X7" s="29"/>
      <c r="Y7" s="29"/>
      <c r="Z7" s="29"/>
      <c r="AA7" s="29"/>
      <c r="AB7" s="29"/>
      <c r="AC7" s="29"/>
      <c r="AD7" s="29"/>
      <c r="AE7" s="29"/>
      <c r="AF7" s="30"/>
    </row>
    <row r="8" spans="1:32" ht="15" x14ac:dyDescent="0.2">
      <c r="B8" s="61"/>
      <c r="C8" s="73"/>
      <c r="D8" s="73"/>
      <c r="E8" s="7"/>
      <c r="F8" s="7"/>
      <c r="G8" s="31"/>
      <c r="R8" s="32"/>
      <c r="U8" s="31"/>
      <c r="AF8" s="32"/>
    </row>
    <row r="9" spans="1:32" s="7" customFormat="1" ht="36.75" customHeight="1" x14ac:dyDescent="0.2">
      <c r="B9" s="62"/>
      <c r="C9" s="59" t="str">
        <f>'Cədvəl 4 G01 - NSP-DT-CR'!C9</f>
        <v>2024-cü ildə</v>
      </c>
      <c r="D9" s="59" t="str">
        <f>'Cədvəl 4 G01 - NSP-DT-CR'!D9</f>
        <v>2025-ci ildə</v>
      </c>
      <c r="G9" s="31"/>
      <c r="H9" s="6"/>
      <c r="R9" s="34"/>
      <c r="U9" s="31"/>
      <c r="V9" s="6"/>
      <c r="W9" s="6"/>
      <c r="X9" s="6"/>
      <c r="Y9" s="6"/>
      <c r="Z9" s="6"/>
      <c r="AA9" s="6"/>
      <c r="AB9" s="6"/>
      <c r="AC9" s="6"/>
      <c r="AD9" s="6"/>
      <c r="AE9" s="6"/>
      <c r="AF9" s="32"/>
    </row>
    <row r="10" spans="1:32" s="7" customFormat="1" ht="15" x14ac:dyDescent="0.2">
      <c r="B10" s="63" t="s">
        <v>14</v>
      </c>
      <c r="C10" s="65">
        <f>'Cədvəl 2 İş prosesi'!D21</f>
        <v>523</v>
      </c>
      <c r="D10" s="74">
        <f>'Cədvəl 2 İş prosesi'!D41</f>
        <v>599</v>
      </c>
      <c r="G10" s="31"/>
      <c r="H10" s="6"/>
      <c r="R10" s="34"/>
      <c r="U10" s="31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32"/>
    </row>
    <row r="11" spans="1:32" s="7" customFormat="1" ht="15" x14ac:dyDescent="0.2">
      <c r="B11" s="63" t="s">
        <v>15</v>
      </c>
      <c r="C11" s="65">
        <f>'Cədvəl 2 İş prosesi'!E21</f>
        <v>516</v>
      </c>
      <c r="D11" s="74">
        <f>'Cədvəl 2 İş prosesi'!E41</f>
        <v>581</v>
      </c>
      <c r="G11" s="31"/>
      <c r="H11" s="6"/>
      <c r="R11" s="34"/>
      <c r="U11" s="31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32"/>
    </row>
    <row r="12" spans="1:32" s="7" customFormat="1" ht="15" x14ac:dyDescent="0.2">
      <c r="B12" s="63" t="s">
        <v>16</v>
      </c>
      <c r="C12" s="65">
        <f>'Cədvəl 2 İş prosesi'!F21</f>
        <v>62</v>
      </c>
      <c r="D12" s="74">
        <f>'Cədvəl 2 İş prosesi'!F41</f>
        <v>81</v>
      </c>
      <c r="G12" s="31"/>
      <c r="H12" s="6"/>
      <c r="R12" s="34"/>
      <c r="U12" s="31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32"/>
    </row>
    <row r="13" spans="1:32" s="7" customFormat="1" ht="15" x14ac:dyDescent="0.2">
      <c r="B13" s="63" t="s">
        <v>18</v>
      </c>
      <c r="C13" s="66">
        <f t="shared" ref="C13:D13" si="0">+C11/C10</f>
        <v>0.98661567877629064</v>
      </c>
      <c r="D13" s="66">
        <f t="shared" si="0"/>
        <v>0.96994991652754592</v>
      </c>
      <c r="G13" s="31"/>
      <c r="H13" s="6"/>
      <c r="R13" s="34"/>
      <c r="U13" s="31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32"/>
    </row>
    <row r="14" spans="1:32" s="7" customFormat="1" ht="15" x14ac:dyDescent="0.2">
      <c r="B14" s="63" t="s">
        <v>19</v>
      </c>
      <c r="C14" s="67">
        <f>+C12/C11*365</f>
        <v>43.856589147286826</v>
      </c>
      <c r="D14" s="67">
        <f>+D12/D11*365</f>
        <v>50.88640275387263</v>
      </c>
      <c r="G14" s="31"/>
      <c r="H14" s="6"/>
      <c r="R14" s="34"/>
      <c r="U14" s="31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32"/>
    </row>
    <row r="15" spans="1:32" ht="15" x14ac:dyDescent="0.2">
      <c r="B15" s="63" t="s">
        <v>20</v>
      </c>
      <c r="C15" s="68">
        <f>'Cədvəl 1 Ümumi məlumat '!D12</f>
        <v>14</v>
      </c>
      <c r="D15" s="68">
        <f>'Cədvəl 1 Ümumi məlumat '!D16</f>
        <v>12</v>
      </c>
      <c r="E15" s="7"/>
      <c r="F15" s="7"/>
      <c r="G15" s="31"/>
      <c r="R15" s="32"/>
      <c r="U15" s="31"/>
      <c r="AF15" s="32"/>
    </row>
    <row r="16" spans="1:32" ht="30" x14ac:dyDescent="0.2">
      <c r="B16" s="63" t="s">
        <v>40</v>
      </c>
      <c r="C16" s="68">
        <f>'Cədvəl 1 Ümumi məlumat '!E12+'Cədvəl 1 Ümumi məlumat '!F12</f>
        <v>25</v>
      </c>
      <c r="D16" s="68">
        <f>'Cədvəl 1 Ümumi məlumat '!E16+'Cədvəl 1 Ümumi məlumat '!F16</f>
        <v>25</v>
      </c>
      <c r="E16" s="7"/>
      <c r="F16" s="7"/>
      <c r="G16" s="31"/>
      <c r="R16" s="32"/>
      <c r="U16" s="31"/>
      <c r="AF16" s="32"/>
    </row>
    <row r="17" spans="2:32" ht="15" x14ac:dyDescent="0.2">
      <c r="B17" s="63" t="s">
        <v>21</v>
      </c>
      <c r="C17" s="68">
        <f>'Cədvəl 1 Ümumi məlumat '!G12+'Cədvəl 1 Ümumi məlumat '!H12+'Cədvəl 1 Ümumi məlumat '!I12</f>
        <v>44</v>
      </c>
      <c r="D17" s="75">
        <f>'Cədvəl 1 Ümumi məlumat '!G16+'Cədvəl 1 Ümumi məlumat '!H16+'Cədvəl 1 Ümumi məlumat '!I16</f>
        <v>44</v>
      </c>
      <c r="E17" s="7"/>
      <c r="F17" s="7"/>
      <c r="G17" s="31"/>
      <c r="R17" s="32"/>
      <c r="U17" s="31"/>
      <c r="AF17" s="32"/>
    </row>
    <row r="18" spans="2:32" ht="15" customHeight="1" x14ac:dyDescent="0.2">
      <c r="B18" s="63" t="s">
        <v>22</v>
      </c>
      <c r="C18" s="68">
        <f t="shared" ref="C18:D18" si="1">SUM(C16:C17)</f>
        <v>69</v>
      </c>
      <c r="D18" s="68">
        <f t="shared" si="1"/>
        <v>69</v>
      </c>
      <c r="E18" s="7"/>
      <c r="F18" s="7"/>
      <c r="G18" s="31"/>
      <c r="R18" s="32"/>
      <c r="U18" s="31"/>
      <c r="AF18" s="32"/>
    </row>
    <row r="19" spans="2:32" ht="30" customHeight="1" x14ac:dyDescent="0.2">
      <c r="B19" s="63" t="s">
        <v>32</v>
      </c>
      <c r="C19" s="68">
        <f t="shared" ref="C19:D19" si="2">+C16/C15</f>
        <v>1.7857142857142858</v>
      </c>
      <c r="D19" s="68">
        <f t="shared" si="2"/>
        <v>2.0833333333333335</v>
      </c>
      <c r="E19" s="7"/>
      <c r="F19" s="7"/>
      <c r="G19" s="31"/>
      <c r="R19" s="32"/>
      <c r="U19" s="31"/>
      <c r="AF19" s="32"/>
    </row>
    <row r="20" spans="2:32" ht="15" customHeight="1" x14ac:dyDescent="0.2">
      <c r="B20" s="63" t="s">
        <v>23</v>
      </c>
      <c r="C20" s="69">
        <f t="shared" ref="C20:D20" si="3">+C17/C15</f>
        <v>3.1428571428571428</v>
      </c>
      <c r="D20" s="69">
        <f t="shared" si="3"/>
        <v>3.6666666666666665</v>
      </c>
      <c r="E20" s="7"/>
      <c r="F20" s="7"/>
      <c r="G20" s="31"/>
      <c r="R20" s="32"/>
      <c r="U20" s="31"/>
      <c r="AF20" s="32"/>
    </row>
    <row r="21" spans="2:32" ht="15" x14ac:dyDescent="0.2">
      <c r="B21" s="63" t="s">
        <v>24</v>
      </c>
      <c r="C21" s="69">
        <f t="shared" ref="C21:D21" si="4">+C18/C15</f>
        <v>4.9285714285714288</v>
      </c>
      <c r="D21" s="69">
        <f t="shared" si="4"/>
        <v>5.75</v>
      </c>
      <c r="E21" s="7"/>
      <c r="F21" s="7"/>
      <c r="G21" s="31"/>
      <c r="R21" s="32"/>
      <c r="U21" s="31"/>
      <c r="AF21" s="32"/>
    </row>
    <row r="22" spans="2:32" ht="15" x14ac:dyDescent="0.2">
      <c r="B22" s="63" t="s">
        <v>25</v>
      </c>
      <c r="C22" s="70">
        <f t="shared" ref="C22:D22" si="5">+C10/C15</f>
        <v>37.357142857142854</v>
      </c>
      <c r="D22" s="70">
        <f t="shared" si="5"/>
        <v>49.916666666666664</v>
      </c>
      <c r="E22" s="7"/>
      <c r="F22" s="7"/>
      <c r="G22" s="31"/>
      <c r="R22" s="32"/>
      <c r="U22" s="31"/>
      <c r="AF22" s="32"/>
    </row>
    <row r="23" spans="2:32" ht="15" x14ac:dyDescent="0.2">
      <c r="B23" s="63" t="s">
        <v>26</v>
      </c>
      <c r="C23" s="70">
        <f t="shared" ref="C23:D23" si="6">+C11/C15</f>
        <v>36.857142857142854</v>
      </c>
      <c r="D23" s="70">
        <f t="shared" si="6"/>
        <v>48.416666666666664</v>
      </c>
      <c r="E23" s="7"/>
      <c r="F23" s="7"/>
      <c r="G23" s="31"/>
      <c r="R23" s="32"/>
      <c r="U23" s="31"/>
      <c r="AF23" s="32"/>
    </row>
    <row r="24" spans="2:32" ht="15.75" thickBot="1" x14ac:dyDescent="0.25">
      <c r="B24" s="64" t="s">
        <v>27</v>
      </c>
      <c r="C24" s="71">
        <f t="shared" ref="C24:D24" si="7">+C11/C18</f>
        <v>7.4782608695652177</v>
      </c>
      <c r="D24" s="71">
        <f t="shared" si="7"/>
        <v>8.420289855072463</v>
      </c>
      <c r="E24" s="7"/>
      <c r="F24" s="7"/>
      <c r="G24" s="31"/>
      <c r="R24" s="32"/>
      <c r="U24" s="31"/>
      <c r="AF24" s="32"/>
    </row>
    <row r="25" spans="2:32" ht="13.5" thickTop="1" x14ac:dyDescent="0.2">
      <c r="E25" s="7"/>
      <c r="F25" s="7"/>
      <c r="G25" s="31"/>
      <c r="R25" s="32"/>
      <c r="U25" s="31"/>
      <c r="AF25" s="32"/>
    </row>
    <row r="26" spans="2:32" x14ac:dyDescent="0.2">
      <c r="E26" s="7"/>
      <c r="F26" s="7"/>
      <c r="G26" s="31"/>
      <c r="R26" s="32"/>
      <c r="U26" s="31"/>
      <c r="AF26" s="32"/>
    </row>
    <row r="27" spans="2:32" x14ac:dyDescent="0.2">
      <c r="E27" s="7"/>
      <c r="F27" s="7"/>
      <c r="G27" s="31"/>
      <c r="R27" s="32"/>
      <c r="U27" s="31"/>
      <c r="AF27" s="32"/>
    </row>
    <row r="28" spans="2:32" x14ac:dyDescent="0.2">
      <c r="E28" s="7"/>
      <c r="F28" s="7"/>
      <c r="G28" s="31"/>
      <c r="R28" s="32"/>
      <c r="U28" s="31"/>
      <c r="AF28" s="32"/>
    </row>
    <row r="29" spans="2:32" x14ac:dyDescent="0.2">
      <c r="E29" s="7"/>
      <c r="F29" s="7"/>
      <c r="G29" s="31"/>
      <c r="R29" s="32"/>
      <c r="U29" s="31"/>
      <c r="AF29" s="32"/>
    </row>
    <row r="30" spans="2:32" x14ac:dyDescent="0.2">
      <c r="E30" s="7"/>
      <c r="F30" s="7"/>
      <c r="G30" s="31"/>
      <c r="R30" s="32"/>
      <c r="U30" s="31"/>
      <c r="AF30" s="32"/>
    </row>
    <row r="31" spans="2:32" x14ac:dyDescent="0.2">
      <c r="E31" s="7"/>
      <c r="F31" s="7"/>
      <c r="G31" s="31"/>
      <c r="R31" s="32"/>
      <c r="U31" s="31"/>
      <c r="AF31" s="32"/>
    </row>
    <row r="32" spans="2:32" x14ac:dyDescent="0.2">
      <c r="E32" s="7"/>
      <c r="F32" s="7"/>
      <c r="G32" s="31"/>
      <c r="R32" s="32"/>
      <c r="U32" s="31"/>
      <c r="AF32" s="32"/>
    </row>
    <row r="33" spans="5:32" x14ac:dyDescent="0.2">
      <c r="E33" s="7"/>
      <c r="F33" s="7"/>
      <c r="G33" s="31"/>
      <c r="R33" s="32"/>
      <c r="U33" s="31"/>
      <c r="AF33" s="32"/>
    </row>
    <row r="34" spans="5:32" x14ac:dyDescent="0.2">
      <c r="E34" s="7"/>
      <c r="F34" s="7"/>
      <c r="G34" s="31"/>
      <c r="R34" s="32"/>
      <c r="U34" s="31"/>
      <c r="AF34" s="32"/>
    </row>
    <row r="35" spans="5:32" x14ac:dyDescent="0.2">
      <c r="G35" s="31"/>
      <c r="R35" s="32"/>
      <c r="U35" s="31"/>
      <c r="AF35" s="32"/>
    </row>
    <row r="36" spans="5:32" x14ac:dyDescent="0.2">
      <c r="G36" s="31"/>
      <c r="R36" s="32"/>
      <c r="U36" s="31"/>
      <c r="AF36" s="32"/>
    </row>
    <row r="37" spans="5:32" ht="13.5" thickBot="1" x14ac:dyDescent="0.25">
      <c r="G37" s="35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7"/>
      <c r="U37" s="35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7"/>
    </row>
    <row r="38" spans="5:32" ht="13.5" thickTop="1" x14ac:dyDescent="0.2"/>
  </sheetData>
  <phoneticPr fontId="8" type="noConversion"/>
  <conditionalFormatting sqref="C13:D13">
    <cfRule type="cellIs" dxfId="1" priority="3" stopIfTrue="1" operator="greaterThan">
      <formula>1</formula>
    </cfRule>
    <cfRule type="cellIs" dxfId="0" priority="4" stopIfTrue="1" operator="lessThan">
      <formula>1</formula>
    </cfRule>
  </conditionalFormatting>
  <pageMargins left="0.5" right="0.5" top="0.5" bottom="0.5" header="0" footer="0.24"/>
  <pageSetup paperSize="9" scale="74" orientation="landscape" r:id="rId1"/>
  <headerFooter>
    <oddFooter>&amp;L&amp;A&amp;R&amp;P/&amp;N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2</vt:i4>
      </vt:variant>
    </vt:vector>
  </HeadingPairs>
  <TitlesOfParts>
    <vt:vector size="7" baseType="lpstr">
      <vt:lpstr>Cədvəl 1 Ümumi məlumat </vt:lpstr>
      <vt:lpstr>Cədvəl 2 İş prosesi</vt:lpstr>
      <vt:lpstr>Cədvəl 3 İş yükünün struktu (2)</vt:lpstr>
      <vt:lpstr>Cədvəl 4 G01 - NSP-DT-CR</vt:lpstr>
      <vt:lpstr>Cədvəl 5 İşlər-Hakimlər-Xərclər</vt:lpstr>
      <vt:lpstr>'Cədvəl 4 G01 - NSP-DT-CR'!Yazdırma_Alanı</vt:lpstr>
      <vt:lpstr>'Cədvəl 5 İşlər-Hakimlər-Xərclər'!Yazdırma_Alanı</vt:lpstr>
    </vt:vector>
  </TitlesOfParts>
  <Company>CEPEJ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ANTOHI Leonid</dc:creator>
  <cp:lastModifiedBy>Roya Aliyeva</cp:lastModifiedBy>
  <cp:lastPrinted>2015-08-26T13:00:05Z</cp:lastPrinted>
  <dcterms:created xsi:type="dcterms:W3CDTF">2015-08-21T09:43:49Z</dcterms:created>
  <dcterms:modified xsi:type="dcterms:W3CDTF">2026-01-22T05:59:31Z</dcterms:modified>
</cp:coreProperties>
</file>